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wanwa\Documents\AAA Work Folder\aussportsbetting\files\"/>
    </mc:Choice>
  </mc:AlternateContent>
  <bookViews>
    <workbookView xWindow="120" yWindow="60" windowWidth="21915" windowHeight="11760"/>
  </bookViews>
  <sheets>
    <sheet name="Group Stage" sheetId="1" r:id="rId1"/>
    <sheet name="Knockout Stage" sheetId="2" r:id="rId2"/>
  </sheets>
  <definedNames>
    <definedName name="_xlnm.Print_Area" localSheetId="0">'Group Stage'!$A$1:$AA$51</definedName>
    <definedName name="_xlnm.Print_Area" localSheetId="1">'Knockout Stage'!$B$1:$Z$48</definedName>
    <definedName name="TZ">'Group Stage'!$AD$43</definedName>
    <definedName name="TZDH">'Group Stage'!$AD$44</definedName>
    <definedName name="TZDM">'Group Stage'!$AD$45</definedName>
  </definedNames>
  <calcPr calcId="152511"/>
</workbook>
</file>

<file path=xl/calcChain.xml><?xml version="1.0" encoding="utf-8"?>
<calcChain xmlns="http://schemas.openxmlformats.org/spreadsheetml/2006/main">
  <c r="AD43" i="1" l="1"/>
  <c r="AD45" i="1" s="1"/>
  <c r="AD44" i="1" l="1"/>
  <c r="D48" i="2" l="1"/>
  <c r="D36" i="2"/>
  <c r="P27" i="2"/>
  <c r="P15" i="2"/>
  <c r="C48" i="2"/>
  <c r="O27" i="2"/>
  <c r="D6" i="2"/>
  <c r="J45" i="2"/>
  <c r="J33" i="2"/>
  <c r="D24" i="2"/>
  <c r="D12" i="2"/>
  <c r="I21" i="2"/>
  <c r="V27" i="2"/>
  <c r="I45" i="2"/>
  <c r="I33" i="2"/>
  <c r="C24" i="2"/>
  <c r="C12" i="2"/>
  <c r="C30" i="2"/>
  <c r="I9" i="2"/>
  <c r="D18" i="2"/>
  <c r="D42" i="2"/>
  <c r="D30" i="2"/>
  <c r="J21" i="2"/>
  <c r="J9" i="2"/>
  <c r="C42" i="2"/>
  <c r="P39" i="2"/>
  <c r="O39" i="2"/>
  <c r="U27" i="2"/>
  <c r="C18" i="2"/>
  <c r="C6" i="2"/>
  <c r="C36" i="2"/>
  <c r="O15" i="2"/>
  <c r="R46" i="1"/>
  <c r="R44" i="1"/>
  <c r="R42" i="1"/>
  <c r="R33" i="1"/>
  <c r="R31" i="1"/>
  <c r="R29" i="1"/>
  <c r="R20" i="1"/>
  <c r="R18" i="1"/>
  <c r="R7" i="1"/>
  <c r="R3" i="1"/>
  <c r="Q44" i="1"/>
  <c r="Q33" i="1"/>
  <c r="Q29" i="1"/>
  <c r="Q18" i="1"/>
  <c r="Q5" i="1"/>
  <c r="E3" i="1"/>
  <c r="Q7" i="1"/>
  <c r="F46" i="1"/>
  <c r="F44" i="1"/>
  <c r="F42" i="1"/>
  <c r="F33" i="1"/>
  <c r="F31" i="1"/>
  <c r="F29" i="1"/>
  <c r="F20" i="1"/>
  <c r="F18" i="1"/>
  <c r="F16" i="1"/>
  <c r="F7" i="1"/>
  <c r="F5" i="1"/>
  <c r="F3" i="1"/>
  <c r="E46" i="1"/>
  <c r="E44" i="1"/>
  <c r="E42" i="1"/>
  <c r="E33" i="1"/>
  <c r="E31" i="1"/>
  <c r="E29" i="1"/>
  <c r="E20" i="1"/>
  <c r="E18" i="1"/>
  <c r="E7" i="1"/>
  <c r="E5" i="1"/>
  <c r="E16" i="1"/>
  <c r="R45" i="1"/>
  <c r="R43" i="1"/>
  <c r="R41" i="1"/>
  <c r="R32" i="1"/>
  <c r="R30" i="1"/>
  <c r="R28" i="1"/>
  <c r="R19" i="1"/>
  <c r="R17" i="1"/>
  <c r="R15" i="1"/>
  <c r="R6" i="1"/>
  <c r="R4" i="1"/>
  <c r="R2" i="1"/>
  <c r="Q15" i="1"/>
  <c r="Q4" i="1"/>
  <c r="Q2" i="1"/>
  <c r="F43" i="1"/>
  <c r="F32" i="1"/>
  <c r="F28" i="1"/>
  <c r="F17" i="1"/>
  <c r="F6" i="1"/>
  <c r="F2" i="1"/>
  <c r="Q45" i="1"/>
  <c r="Q43" i="1"/>
  <c r="Q41" i="1"/>
  <c r="Q32" i="1"/>
  <c r="Q30" i="1"/>
  <c r="Q28" i="1"/>
  <c r="Q19" i="1"/>
  <c r="Q17" i="1"/>
  <c r="Q6" i="1"/>
  <c r="F45" i="1"/>
  <c r="F41" i="1"/>
  <c r="F30" i="1"/>
  <c r="F19" i="1"/>
  <c r="F15" i="1"/>
  <c r="F4" i="1"/>
  <c r="E45" i="1"/>
  <c r="E43" i="1"/>
  <c r="E41" i="1"/>
  <c r="E32" i="1"/>
  <c r="E30" i="1"/>
  <c r="E28" i="1"/>
  <c r="E19" i="1"/>
  <c r="E17" i="1"/>
  <c r="E15" i="1"/>
  <c r="E6" i="1"/>
  <c r="E4" i="1"/>
  <c r="E2" i="1"/>
  <c r="R16" i="1"/>
  <c r="R5" i="1"/>
  <c r="Q46" i="1"/>
  <c r="Q42" i="1"/>
  <c r="Q31" i="1"/>
  <c r="Q20" i="1"/>
  <c r="Q16" i="1"/>
  <c r="Q3" i="1"/>
  <c r="S46" i="1"/>
  <c r="S31" i="1"/>
  <c r="S16" i="1"/>
  <c r="G3" i="1"/>
  <c r="S6" i="1"/>
  <c r="S43" i="1"/>
  <c r="S28" i="1"/>
  <c r="G6" i="1"/>
  <c r="S33" i="1"/>
  <c r="S18" i="1"/>
  <c r="S4" i="1"/>
  <c r="S15" i="1"/>
  <c r="S7" i="1"/>
  <c r="S45" i="1"/>
  <c r="S30" i="1"/>
  <c r="G4" i="1"/>
  <c r="S42" i="1"/>
  <c r="S20" i="1"/>
  <c r="G7" i="1"/>
  <c r="S2" i="1"/>
  <c r="S3" i="1"/>
  <c r="S32" i="1"/>
  <c r="S17" i="1"/>
  <c r="S5" i="1"/>
  <c r="S41" i="1"/>
  <c r="S19" i="1"/>
  <c r="S44" i="1"/>
  <c r="S29" i="1"/>
  <c r="G5" i="1"/>
  <c r="G46" i="1"/>
  <c r="G31" i="1"/>
  <c r="G16" i="1"/>
  <c r="G33" i="1"/>
  <c r="G18" i="1"/>
  <c r="G20" i="1"/>
  <c r="G45" i="1"/>
  <c r="G30" i="1"/>
  <c r="G15" i="1"/>
  <c r="G42" i="1"/>
  <c r="G44" i="1"/>
  <c r="G32" i="1"/>
  <c r="G17" i="1"/>
  <c r="G41" i="1"/>
  <c r="G19" i="1"/>
  <c r="G43" i="1"/>
  <c r="G28" i="1"/>
  <c r="G29" i="1"/>
  <c r="G2" i="1"/>
</calcChain>
</file>

<file path=xl/sharedStrings.xml><?xml version="1.0" encoding="utf-8"?>
<sst xmlns="http://schemas.openxmlformats.org/spreadsheetml/2006/main" count="494" uniqueCount="163">
  <si>
    <t>Date</t>
  </si>
  <si>
    <t>Time</t>
  </si>
  <si>
    <t>Opponents</t>
  </si>
  <si>
    <t>Score</t>
  </si>
  <si>
    <t>Mexico</t>
  </si>
  <si>
    <t>1st</t>
  </si>
  <si>
    <t>2nd</t>
  </si>
  <si>
    <t>3rd</t>
  </si>
  <si>
    <t>4th</t>
  </si>
  <si>
    <t>Team</t>
  </si>
  <si>
    <t>W</t>
  </si>
  <si>
    <t>D</t>
  </si>
  <si>
    <t>L</t>
  </si>
  <si>
    <t>F</t>
  </si>
  <si>
    <t>A</t>
  </si>
  <si>
    <t>Pts</t>
  </si>
  <si>
    <t>Day</t>
  </si>
  <si>
    <t>Switzerland</t>
  </si>
  <si>
    <t>Venue</t>
  </si>
  <si>
    <t>Group A</t>
  </si>
  <si>
    <t>Place</t>
  </si>
  <si>
    <t>Group B</t>
  </si>
  <si>
    <t>Group C</t>
  </si>
  <si>
    <t>Group D</t>
  </si>
  <si>
    <t>Group E</t>
  </si>
  <si>
    <t>Group F</t>
  </si>
  <si>
    <t>Group G</t>
  </si>
  <si>
    <t>Group H</t>
  </si>
  <si>
    <t>Uruguay</t>
  </si>
  <si>
    <t>France</t>
  </si>
  <si>
    <t>Argentina</t>
  </si>
  <si>
    <t>Nigeria</t>
  </si>
  <si>
    <t>Germany</t>
  </si>
  <si>
    <t>Australia</t>
  </si>
  <si>
    <t>Portugal</t>
  </si>
  <si>
    <t>Brazil</t>
  </si>
  <si>
    <t>Spain</t>
  </si>
  <si>
    <t>Round of 16</t>
  </si>
  <si>
    <t>Quarter-finals</t>
  </si>
  <si>
    <t>Semi-finals</t>
  </si>
  <si>
    <t>Final</t>
  </si>
  <si>
    <t>Champion</t>
  </si>
  <si>
    <t>Winner Group A</t>
  </si>
  <si>
    <t>Runner Up Group B</t>
  </si>
  <si>
    <t>Winner Group C</t>
  </si>
  <si>
    <t>Runner Up Group D</t>
  </si>
  <si>
    <t>Winner Group E</t>
  </si>
  <si>
    <t>Runner Up Group F</t>
  </si>
  <si>
    <t>Winner Group G</t>
  </si>
  <si>
    <t>Runner Up Group H</t>
  </si>
  <si>
    <t>Winner Group B</t>
  </si>
  <si>
    <t>Runner Up Group A</t>
  </si>
  <si>
    <t>Winner Group D</t>
  </si>
  <si>
    <t>Runner Up Group C</t>
  </si>
  <si>
    <t>Winner Group F</t>
  </si>
  <si>
    <t>Runner Up Group E</t>
  </si>
  <si>
    <t>Winner Group H</t>
  </si>
  <si>
    <t>Runner Up Group G</t>
  </si>
  <si>
    <t>Third Place</t>
  </si>
  <si>
    <t>Third Place Playoff</t>
  </si>
  <si>
    <t>-</t>
  </si>
  <si>
    <t>Croatia</t>
  </si>
  <si>
    <t>TV</t>
  </si>
  <si>
    <t>Costa Rica</t>
  </si>
  <si>
    <t>Iran</t>
  </si>
  <si>
    <t>Russia</t>
  </si>
  <si>
    <t>Group Stage</t>
  </si>
  <si>
    <t>Knockout Stage</t>
  </si>
  <si>
    <t>Optus</t>
  </si>
  <si>
    <t>[UTC - 12] Baker Island Time</t>
  </si>
  <si>
    <t>[UTC - 11] Niue Time, Samoa Standard Time</t>
  </si>
  <si>
    <t>[UTC - 10] Hawaii-Aleutian Standard Time, Cook Island Time</t>
  </si>
  <si>
    <t>[UTC - 9:30] Marquesas Islands Time</t>
  </si>
  <si>
    <t>[UTC - 9] Alaska Standard Time, Gambier Island Time</t>
  </si>
  <si>
    <t>[UTC - 8] Pacific Standard Time</t>
  </si>
  <si>
    <t>[UTC - 7] Mountain Standard Time</t>
  </si>
  <si>
    <t>[UTC - 6] Central Standard Time</t>
  </si>
  <si>
    <t>[UTC - 5] Eastern Standard Time</t>
  </si>
  <si>
    <t>[UTC - 4:30] Venezuelan Standard Time</t>
  </si>
  <si>
    <t>[UTC - 4] Atlantic Standard Time</t>
  </si>
  <si>
    <t>[UTC - 3:30] Newfoundland Standard Time</t>
  </si>
  <si>
    <t>[UTC - 3] Amazon Standard Time, Central Greenland Time</t>
  </si>
  <si>
    <t>[UTC - 1] Azores Standard Time, Cape Verde Time, Eastern Greenland Time</t>
  </si>
  <si>
    <t>[UTC] Western European Time, Greenwich Mean Time</t>
  </si>
  <si>
    <t>[UTC + 1] Central European Time, West African Time</t>
  </si>
  <si>
    <t>[UTC + 2] Eastern European Time, Central African Time</t>
  </si>
  <si>
    <t>[UTC + 3] Moscow Standard Time, Eastern African Time</t>
  </si>
  <si>
    <t>[UTC + 3:30] Iran Standard Time</t>
  </si>
  <si>
    <t>[UTC + 4] Gulf Standard Time, Samara Standard Time</t>
  </si>
  <si>
    <t>[UTC + 4:30] Afghanistan Time</t>
  </si>
  <si>
    <t>[UTC + 5] Pakistan Standard Time, Yekaterinburg Standard Time</t>
  </si>
  <si>
    <t>[UTC + 5:30] Indian Standard Time, Sri Lanka Time</t>
  </si>
  <si>
    <t>[UTC + 5:45] Nepal Time</t>
  </si>
  <si>
    <t>[UTC + 6] Bangladesh Time, Bhutan Time, Novosibirsk Standard Time</t>
  </si>
  <si>
    <t>[UTC + 6:30] Cocos Islands Time, Myanmar Time</t>
  </si>
  <si>
    <t>[UTC + 7] Indochina Time, Krasnoyarsk Standard Time</t>
  </si>
  <si>
    <t>[UTC + 8] Chinese Standard Time, Australian Western Standard Time, Irkutsk Standard Time</t>
  </si>
  <si>
    <t>[UTC + 8:45] Southeastern Western Australia Standard Time</t>
  </si>
  <si>
    <t>[UTC + 9] Japan Standard Time, Korea Standard Time, Chita Standard Time</t>
  </si>
  <si>
    <t>[UTC + 9:30] Australian Central Standard Time</t>
  </si>
  <si>
    <t>[UTC + 10] Australian Eastern Standard Time, Vladivostok Standard Time</t>
  </si>
  <si>
    <t>[UTC + 10:30] Lord Howe Standard Time</t>
  </si>
  <si>
    <t>[UTC + 11] Solomon Island Time, Magadan Standard Time</t>
  </si>
  <si>
    <t>[UTC + 11:30] Norfolk Island Time</t>
  </si>
  <si>
    <t>[UTC + 12] New Zealand Time, Fiji Time, Kamchatka Standard Time</t>
  </si>
  <si>
    <t>[UTC + 12:45] Chatham Islands Time</t>
  </si>
  <si>
    <t>[UTC + 13] Tonga Time, Phoenix Islands Time</t>
  </si>
  <si>
    <t>[UTC + 14] Line Island Time</t>
  </si>
  <si>
    <t>[UTC - 2] Fernando de Noronha Time, South Georgia &amp; the South Sandwich Islands Time</t>
  </si>
  <si>
    <t>Saudi Arabia</t>
  </si>
  <si>
    <r>
      <rPr>
        <b/>
        <sz val="10"/>
        <color theme="6" tint="-0.249977111117893"/>
        <rFont val="Arial"/>
        <family val="2"/>
      </rPr>
      <t>Australia Sports Betting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AusSportsBetting.com</t>
    </r>
  </si>
  <si>
    <t>Settings:</t>
  </si>
  <si>
    <t>Egypt</t>
  </si>
  <si>
    <t>Moscow</t>
  </si>
  <si>
    <t>St. Petersburg</t>
  </si>
  <si>
    <t>Rostov-On-Don</t>
  </si>
  <si>
    <t>Samara</t>
  </si>
  <si>
    <t>Volgograd</t>
  </si>
  <si>
    <t>Morocco</t>
  </si>
  <si>
    <t>Yekaterinburg</t>
  </si>
  <si>
    <t>SBS</t>
  </si>
  <si>
    <t>Sochi</t>
  </si>
  <si>
    <t>Kazan</t>
  </si>
  <si>
    <t>Saransk</t>
  </si>
  <si>
    <t>Kaliningrad</t>
  </si>
  <si>
    <t>Peru</t>
  </si>
  <si>
    <t>Denmark</t>
  </si>
  <si>
    <t>Iceland</t>
  </si>
  <si>
    <t>Nizhny Novgorod</t>
  </si>
  <si>
    <t>Rostov-on-Don</t>
  </si>
  <si>
    <t>Serbia</t>
  </si>
  <si>
    <t>Sweden</t>
  </si>
  <si>
    <t>South Korea</t>
  </si>
  <si>
    <t>Belgium</t>
  </si>
  <si>
    <t>Panama</t>
  </si>
  <si>
    <t>Tunisia</t>
  </si>
  <si>
    <t>England</t>
  </si>
  <si>
    <t>Colombia</t>
  </si>
  <si>
    <t>Japan</t>
  </si>
  <si>
    <t>Poland</t>
  </si>
  <si>
    <t>Senegal</t>
  </si>
  <si>
    <t>UK time</t>
  </si>
  <si>
    <r>
      <rPr>
        <b/>
        <sz val="10"/>
        <color theme="6" tint="-0.249977111117893"/>
        <rFont val="Arial"/>
        <family val="2"/>
      </rPr>
      <t>Australia Sports Betting</t>
    </r>
    <r>
      <rPr>
        <sz val="8"/>
        <rFont val="Arial"/>
        <family val="2"/>
      </rPr>
      <t xml:space="preserve">
AusSportsBetting.com</t>
    </r>
  </si>
  <si>
    <t>Kazan Arena, Kazan</t>
  </si>
  <si>
    <t>Fisht Olympic Stadium, Sochi</t>
  </si>
  <si>
    <t>Samara Arena, Samara</t>
  </si>
  <si>
    <t>Rostov Arena, Rostov-on-Don</t>
  </si>
  <si>
    <t>Luzhniki Stadium, Moscow</t>
  </si>
  <si>
    <t>Nizhny Novgorod Stadium, Nizhny Novgorod</t>
  </si>
  <si>
    <t>Krestovsky Stadium, Saint Petersburg</t>
  </si>
  <si>
    <t>Otkrytie Arena, Moscow</t>
  </si>
  <si>
    <t>Nizhny Novgorod Stadium</t>
  </si>
  <si>
    <t>Kazan Arena</t>
  </si>
  <si>
    <t>Fisht Olympic Stadium</t>
  </si>
  <si>
    <t>Samara Arena</t>
  </si>
  <si>
    <t>Krestovsky Stadium</t>
  </si>
  <si>
    <t>Luzhniki Stadium</t>
  </si>
  <si>
    <t>2018 FIFA WORLD CUP</t>
  </si>
  <si>
    <t>Click on the yellow cell above and a dropdown icon will appear to the right.  Use this to select a different time zone.</t>
  </si>
  <si>
    <t xml:space="preserve">Chosen time zone: </t>
  </si>
  <si>
    <t xml:space="preserve">Select your time zone:   </t>
  </si>
  <si>
    <t>Hours diff from entered date to time zone:</t>
  </si>
  <si>
    <t>Minutes diff from entered date to time zone: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</si>
</sst>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"/>
    <numFmt numFmtId="165" formatCode="[$-409]mmmm\ d;@"/>
  </numFmts>
  <fonts count="14" x14ac:knownFonts="1"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b/>
      <sz val="14"/>
      <color indexed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30"/>
      <name val="Arial"/>
      <family val="2"/>
    </font>
    <font>
      <b/>
      <sz val="10"/>
      <color theme="6" tint="-0.249977111117893"/>
      <name val="Arial"/>
      <family val="2"/>
    </font>
    <font>
      <b/>
      <sz val="20"/>
      <color theme="1" tint="0.249977111117893"/>
      <name val="Trebuchet MS"/>
      <family val="2"/>
    </font>
    <font>
      <sz val="8"/>
      <color theme="1" tint="0.499984740745262"/>
      <name val="Arial"/>
      <family val="2"/>
    </font>
    <font>
      <b/>
      <sz val="12"/>
      <name val="Arial"/>
      <family val="2"/>
    </font>
    <font>
      <sz val="8"/>
      <name val="Arial Narrow"/>
      <family val="2"/>
    </font>
    <font>
      <b/>
      <sz val="24"/>
      <color rgb="FFD20A1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637"/>
        <bgColor indexed="64"/>
      </patternFill>
    </fill>
    <fill>
      <patternFill patternType="solid">
        <fgColor rgb="FFEB008C"/>
        <bgColor indexed="64"/>
      </patternFill>
    </fill>
    <fill>
      <patternFill patternType="solid">
        <fgColor rgb="FF221F1F"/>
        <bgColor indexed="64"/>
      </patternFill>
    </fill>
    <fill>
      <patternFill patternType="solid">
        <fgColor rgb="FF008CCC"/>
        <bgColor indexed="64"/>
      </patternFill>
    </fill>
    <fill>
      <patternFill patternType="solid">
        <fgColor rgb="FF5F207F"/>
        <bgColor indexed="64"/>
      </patternFill>
    </fill>
    <fill>
      <patternFill patternType="solid">
        <fgColor rgb="FFED2A24"/>
        <bgColor indexed="64"/>
      </patternFill>
    </fill>
    <fill>
      <patternFill patternType="solid">
        <fgColor rgb="FF003767"/>
        <bgColor indexed="64"/>
      </patternFill>
    </fill>
    <fill>
      <patternFill patternType="solid">
        <fgColor rgb="FFF9A11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0" fontId="1" fillId="0" borderId="0" xfId="0" applyNumberFormat="1" applyFont="1"/>
    <xf numFmtId="0" fontId="1" fillId="0" borderId="2" xfId="0" applyFont="1" applyBorder="1"/>
    <xf numFmtId="0" fontId="4" fillId="0" borderId="0" xfId="0" applyFont="1" applyAlignment="1">
      <alignment horizontal="center"/>
    </xf>
    <xf numFmtId="16" fontId="1" fillId="0" borderId="0" xfId="0" applyNumberFormat="1" applyFont="1"/>
    <xf numFmtId="0" fontId="1" fillId="0" borderId="5" xfId="0" applyFont="1" applyBorder="1"/>
    <xf numFmtId="20" fontId="1" fillId="0" borderId="0" xfId="0" applyNumberFormat="1" applyFont="1" applyBorder="1"/>
    <xf numFmtId="0" fontId="4" fillId="0" borderId="0" xfId="0" applyFont="1" applyAlignment="1"/>
    <xf numFmtId="0" fontId="1" fillId="0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64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horizontal="right"/>
    </xf>
    <xf numFmtId="0" fontId="10" fillId="0" borderId="0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2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/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13" borderId="0" xfId="0" applyFont="1" applyFill="1"/>
    <xf numFmtId="0" fontId="4" fillId="13" borderId="0" xfId="0" applyFont="1" applyFill="1" applyAlignment="1">
      <alignment horizontal="right"/>
    </xf>
    <xf numFmtId="0" fontId="1" fillId="13" borderId="14" xfId="0" applyFont="1" applyFill="1" applyBorder="1"/>
    <xf numFmtId="0" fontId="1" fillId="13" borderId="0" xfId="0" quotePrefix="1" applyFont="1" applyFill="1"/>
    <xf numFmtId="0" fontId="1" fillId="13" borderId="0" xfId="0" applyFont="1" applyFill="1" applyAlignment="1">
      <alignment vertical="center"/>
    </xf>
    <xf numFmtId="22" fontId="1" fillId="13" borderId="0" xfId="0" applyNumberFormat="1" applyFont="1" applyFill="1"/>
    <xf numFmtId="164" fontId="1" fillId="0" borderId="1" xfId="0" applyNumberFormat="1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13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13" borderId="0" xfId="0" applyFont="1" applyFill="1" applyAlignment="1">
      <alignment horizontal="center"/>
    </xf>
    <xf numFmtId="0" fontId="1" fillId="13" borderId="0" xfId="0" applyFont="1" applyFill="1" applyBorder="1"/>
    <xf numFmtId="0" fontId="1" fillId="13" borderId="6" xfId="0" applyFont="1" applyFill="1" applyBorder="1"/>
    <xf numFmtId="165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Border="1" applyAlignment="1">
      <alignment horizontal="right" vertical="top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3" fillId="0" borderId="0" xfId="0" applyFont="1" applyAlignment="1">
      <alignment horizontal="center" textRotation="90"/>
    </xf>
    <xf numFmtId="0" fontId="2" fillId="5" borderId="10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 textRotation="90" wrapText="1"/>
    </xf>
    <xf numFmtId="0" fontId="3" fillId="12" borderId="1" xfId="0" applyFont="1" applyFill="1" applyBorder="1" applyAlignment="1">
      <alignment horizontal="center" vertical="center" textRotation="180" wrapText="1"/>
    </xf>
    <xf numFmtId="0" fontId="3" fillId="10" borderId="1" xfId="0" applyFont="1" applyFill="1" applyBorder="1" applyAlignment="1">
      <alignment horizontal="center" vertical="center" textRotation="180" wrapText="1"/>
    </xf>
    <xf numFmtId="0" fontId="3" fillId="8" borderId="1" xfId="0" applyFont="1" applyFill="1" applyBorder="1" applyAlignment="1">
      <alignment horizontal="center" vertical="center" textRotation="180" wrapText="1"/>
    </xf>
    <xf numFmtId="0" fontId="2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textRotation="180" wrapText="1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top" textRotation="90" wrapText="1"/>
    </xf>
    <xf numFmtId="0" fontId="9" fillId="0" borderId="0" xfId="0" applyFont="1" applyAlignment="1">
      <alignment horizontal="center" vertical="center" textRotation="90"/>
    </xf>
    <xf numFmtId="0" fontId="1" fillId="14" borderId="15" xfId="0" applyFont="1" applyFill="1" applyBorder="1" applyAlignment="1" applyProtection="1">
      <alignment horizontal="left" vertical="center"/>
    </xf>
    <xf numFmtId="0" fontId="1" fillId="14" borderId="16" xfId="0" applyFont="1" applyFill="1" applyBorder="1" applyAlignment="1" applyProtection="1">
      <alignment horizontal="left" vertical="center"/>
    </xf>
    <xf numFmtId="0" fontId="1" fillId="14" borderId="17" xfId="0" applyFont="1" applyFill="1" applyBorder="1" applyAlignment="1" applyProtection="1">
      <alignment horizontal="left" vertical="center"/>
    </xf>
    <xf numFmtId="0" fontId="2" fillId="12" borderId="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7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3" borderId="1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0A11"/>
      <color rgb="FF003767"/>
      <color rgb="FFF9A11A"/>
      <color rgb="FFED2A24"/>
      <color rgb="FF5F207F"/>
      <color rgb="FF008CCC"/>
      <color rgb="FF221F1F"/>
      <color rgb="FFEB008C"/>
      <color rgb="FF0066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66676</xdr:colOff>
      <xdr:row>29</xdr:row>
      <xdr:rowOff>47626</xdr:rowOff>
    </xdr:from>
    <xdr:to>
      <xdr:col>26</xdr:col>
      <xdr:colOff>9525</xdr:colOff>
      <xdr:row>45</xdr:row>
      <xdr:rowOff>138605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1" y="5048251"/>
          <a:ext cx="2628899" cy="2900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4"/>
  <sheetViews>
    <sheetView showGridLines="0" tabSelected="1" topLeftCell="A10" workbookViewId="0">
      <selection activeCell="I55" sqref="I55"/>
    </sheetView>
  </sheetViews>
  <sheetFormatPr defaultRowHeight="12.75" x14ac:dyDescent="0.2"/>
  <cols>
    <col min="1" max="1" width="8.7109375" style="1" customWidth="1"/>
    <col min="2" max="2" width="1.7109375" style="1" customWidth="1"/>
    <col min="3" max="3" width="13.140625" style="50" hidden="1" customWidth="1"/>
    <col min="4" max="7" width="5.85546875" style="1" customWidth="1"/>
    <col min="8" max="8" width="11.42578125" style="1" customWidth="1"/>
    <col min="9" max="10" width="5.85546875" style="1" customWidth="1"/>
    <col min="11" max="11" width="5.85546875" customWidth="1"/>
    <col min="12" max="14" width="5.85546875" style="1" customWidth="1"/>
    <col min="15" max="15" width="2.5703125" style="1" customWidth="1"/>
    <col min="16" max="16" width="13.140625" style="50" hidden="1" customWidth="1"/>
    <col min="17" max="19" width="5.85546875" style="1" customWidth="1"/>
    <col min="20" max="20" width="11.42578125" style="1" bestFit="1" customWidth="1"/>
    <col min="21" max="27" width="5.85546875" style="1" customWidth="1"/>
    <col min="28" max="28" width="9.140625" style="1"/>
    <col min="29" max="29" width="30.28515625" style="50" hidden="1" customWidth="1"/>
    <col min="30" max="30" width="9.140625" style="50" hidden="1" customWidth="1"/>
    <col min="31" max="16384" width="9.140625" style="1"/>
  </cols>
  <sheetData>
    <row r="1" spans="1:30" ht="11.25" customHeight="1" x14ac:dyDescent="0.2">
      <c r="A1" s="108" t="s">
        <v>110</v>
      </c>
      <c r="C1" s="57" t="s">
        <v>141</v>
      </c>
      <c r="D1" s="95" t="s">
        <v>19</v>
      </c>
      <c r="E1" s="16" t="s">
        <v>16</v>
      </c>
      <c r="F1" s="16" t="s">
        <v>0</v>
      </c>
      <c r="G1" s="16" t="s">
        <v>1</v>
      </c>
      <c r="H1" s="94" t="s">
        <v>2</v>
      </c>
      <c r="I1" s="94"/>
      <c r="J1" s="94"/>
      <c r="K1" s="71" t="s">
        <v>18</v>
      </c>
      <c r="L1" s="72"/>
      <c r="M1" s="24" t="s">
        <v>62</v>
      </c>
      <c r="N1" s="16" t="s">
        <v>3</v>
      </c>
      <c r="P1" s="57" t="s">
        <v>141</v>
      </c>
      <c r="Q1" s="17" t="s">
        <v>16</v>
      </c>
      <c r="R1" s="17" t="s">
        <v>0</v>
      </c>
      <c r="S1" s="17" t="s">
        <v>1</v>
      </c>
      <c r="T1" s="101" t="s">
        <v>2</v>
      </c>
      <c r="U1" s="101"/>
      <c r="V1" s="101"/>
      <c r="W1" s="73" t="s">
        <v>18</v>
      </c>
      <c r="X1" s="74"/>
      <c r="Y1" s="17" t="s">
        <v>62</v>
      </c>
      <c r="Z1" s="17" t="s">
        <v>3</v>
      </c>
      <c r="AA1" s="102" t="s">
        <v>21</v>
      </c>
    </row>
    <row r="2" spans="1:30" ht="11.25" customHeight="1" x14ac:dyDescent="0.2">
      <c r="A2" s="108"/>
      <c r="C2" s="55">
        <v>43265.666666666664</v>
      </c>
      <c r="D2" s="95"/>
      <c r="E2" s="27" t="str">
        <f t="shared" ref="E2:E7" si="0">LEFT(TEXT(C2+IF(TZDH&gt;=0,TIME(TZDH,TZDM,0),-TIME(-TZDH,-TZDM,0)),"dddd"),3)</f>
        <v>Fri</v>
      </c>
      <c r="F2" s="27" t="str">
        <f t="shared" ref="F2:F7" si="1">TEXT(C2+IF(TZDH&gt;=0,TIME(TZDH,TZDM,0),-TIME(-TZDH,-TZDM,0)),"dd-mmm")</f>
        <v>15-Jun</v>
      </c>
      <c r="G2" s="56" t="str">
        <f t="shared" ref="G2:G7" si="2">TEXT(C2+IF(TZDH&gt;=0,TIME(TZDH,TZDM,0),-TIME(-TZDH,-TZDM,0)),"hh:mm")</f>
        <v>01:00</v>
      </c>
      <c r="H2" s="12" t="s">
        <v>65</v>
      </c>
      <c r="I2" s="91" t="s">
        <v>109</v>
      </c>
      <c r="J2" s="91"/>
      <c r="K2" s="87" t="s">
        <v>113</v>
      </c>
      <c r="L2" s="88"/>
      <c r="M2" s="26" t="s">
        <v>120</v>
      </c>
      <c r="N2" s="15" t="s">
        <v>60</v>
      </c>
      <c r="O2" s="5"/>
      <c r="P2" s="55">
        <v>43266.666666666664</v>
      </c>
      <c r="Q2" s="27" t="str">
        <f t="shared" ref="Q2:Q7" si="3">LEFT(TEXT(P2+IF(TZDH&gt;=0,TIME(TZDH,TZDM,0),-TIME(-TZDH,-TZDM,0)),"dddd"),3)</f>
        <v>Sat</v>
      </c>
      <c r="R2" s="27" t="str">
        <f t="shared" ref="R2:R7" si="4">TEXT(P2+IF(TZDH&gt;=0,TIME(TZDH,TZDM,0),-TIME(-TZDH,-TZDM,0)),"dd-mmm")</f>
        <v>16-Jun</v>
      </c>
      <c r="S2" s="56" t="str">
        <f t="shared" ref="S2:S7" si="5">TEXT(P2+IF(TZDH&gt;=0,TIME(TZDH,TZDM,0),-TIME(-TZDH,-TZDM,0)),"hh:mm")</f>
        <v>01:00</v>
      </c>
      <c r="T2" s="12" t="s">
        <v>118</v>
      </c>
      <c r="U2" s="91" t="s">
        <v>64</v>
      </c>
      <c r="V2" s="91"/>
      <c r="W2" s="87" t="s">
        <v>114</v>
      </c>
      <c r="X2" s="88"/>
      <c r="Y2" s="26" t="s">
        <v>68</v>
      </c>
      <c r="Z2" s="15" t="s">
        <v>60</v>
      </c>
      <c r="AA2" s="102"/>
      <c r="AC2" s="50" t="s">
        <v>69</v>
      </c>
      <c r="AD2" s="50">
        <v>-12</v>
      </c>
    </row>
    <row r="3" spans="1:30" ht="11.25" customHeight="1" x14ac:dyDescent="0.2">
      <c r="A3" s="108"/>
      <c r="C3" s="55">
        <v>43266.541666666664</v>
      </c>
      <c r="D3" s="95"/>
      <c r="E3" s="27" t="str">
        <f t="shared" si="0"/>
        <v>Fri</v>
      </c>
      <c r="F3" s="27" t="str">
        <f t="shared" si="1"/>
        <v>15-Jun</v>
      </c>
      <c r="G3" s="56" t="str">
        <f t="shared" si="2"/>
        <v>22:00</v>
      </c>
      <c r="H3" s="12" t="s">
        <v>112</v>
      </c>
      <c r="I3" s="91" t="s">
        <v>28</v>
      </c>
      <c r="J3" s="91"/>
      <c r="K3" s="87" t="s">
        <v>119</v>
      </c>
      <c r="L3" s="88"/>
      <c r="M3" s="26" t="s">
        <v>68</v>
      </c>
      <c r="N3" s="15" t="s">
        <v>60</v>
      </c>
      <c r="O3" s="5"/>
      <c r="P3" s="55">
        <v>43266.791666666664</v>
      </c>
      <c r="Q3" s="27" t="str">
        <f t="shared" si="3"/>
        <v>Sat</v>
      </c>
      <c r="R3" s="27" t="str">
        <f t="shared" si="4"/>
        <v>16-Jun</v>
      </c>
      <c r="S3" s="56" t="str">
        <f t="shared" si="5"/>
        <v>04:00</v>
      </c>
      <c r="T3" s="12" t="s">
        <v>34</v>
      </c>
      <c r="U3" s="91" t="s">
        <v>36</v>
      </c>
      <c r="V3" s="91"/>
      <c r="W3" s="87" t="s">
        <v>121</v>
      </c>
      <c r="X3" s="88"/>
      <c r="Y3" s="26" t="s">
        <v>120</v>
      </c>
      <c r="Z3" s="15" t="s">
        <v>60</v>
      </c>
      <c r="AA3" s="102"/>
      <c r="AC3" s="50" t="s">
        <v>70</v>
      </c>
      <c r="AD3" s="50">
        <v>-11</v>
      </c>
    </row>
    <row r="4" spans="1:30" ht="11.25" customHeight="1" x14ac:dyDescent="0.2">
      <c r="A4" s="108"/>
      <c r="C4" s="55">
        <v>43270.791666666664</v>
      </c>
      <c r="D4" s="95"/>
      <c r="E4" s="27" t="str">
        <f t="shared" si="0"/>
        <v>Wed</v>
      </c>
      <c r="F4" s="27" t="str">
        <f t="shared" si="1"/>
        <v>20-Jun</v>
      </c>
      <c r="G4" s="56" t="str">
        <f t="shared" si="2"/>
        <v>04:00</v>
      </c>
      <c r="H4" s="12" t="s">
        <v>65</v>
      </c>
      <c r="I4" s="91" t="s">
        <v>112</v>
      </c>
      <c r="J4" s="91"/>
      <c r="K4" s="87" t="s">
        <v>114</v>
      </c>
      <c r="L4" s="88"/>
      <c r="M4" s="26" t="s">
        <v>68</v>
      </c>
      <c r="N4" s="15" t="s">
        <v>60</v>
      </c>
      <c r="O4" s="5"/>
      <c r="P4" s="55">
        <v>43271.541666666664</v>
      </c>
      <c r="Q4" s="27" t="str">
        <f t="shared" si="3"/>
        <v>Wed</v>
      </c>
      <c r="R4" s="27" t="str">
        <f t="shared" si="4"/>
        <v>20-Jun</v>
      </c>
      <c r="S4" s="56" t="str">
        <f t="shared" si="5"/>
        <v>22:00</v>
      </c>
      <c r="T4" s="12" t="s">
        <v>34</v>
      </c>
      <c r="U4" s="91" t="s">
        <v>118</v>
      </c>
      <c r="V4" s="91"/>
      <c r="W4" s="87" t="s">
        <v>113</v>
      </c>
      <c r="X4" s="88"/>
      <c r="Y4" s="26" t="s">
        <v>120</v>
      </c>
      <c r="Z4" s="15" t="s">
        <v>60</v>
      </c>
      <c r="AA4" s="102"/>
      <c r="AC4" s="50" t="s">
        <v>71</v>
      </c>
      <c r="AD4" s="50">
        <v>-10</v>
      </c>
    </row>
    <row r="5" spans="1:30" ht="11.25" customHeight="1" x14ac:dyDescent="0.2">
      <c r="A5" s="108"/>
      <c r="C5" s="55">
        <v>43271.666666666664</v>
      </c>
      <c r="D5" s="95"/>
      <c r="E5" s="27" t="str">
        <f t="shared" si="0"/>
        <v>Thu</v>
      </c>
      <c r="F5" s="27" t="str">
        <f t="shared" si="1"/>
        <v>21-Jun</v>
      </c>
      <c r="G5" s="56" t="str">
        <f t="shared" si="2"/>
        <v>01:00</v>
      </c>
      <c r="H5" s="12" t="s">
        <v>28</v>
      </c>
      <c r="I5" s="91" t="s">
        <v>109</v>
      </c>
      <c r="J5" s="91"/>
      <c r="K5" s="87" t="s">
        <v>115</v>
      </c>
      <c r="L5" s="88"/>
      <c r="M5" s="26" t="s">
        <v>68</v>
      </c>
      <c r="N5" s="15" t="s">
        <v>60</v>
      </c>
      <c r="P5" s="55">
        <v>43271.791666666664</v>
      </c>
      <c r="Q5" s="27" t="str">
        <f t="shared" si="3"/>
        <v>Thu</v>
      </c>
      <c r="R5" s="27" t="str">
        <f t="shared" si="4"/>
        <v>21-Jun</v>
      </c>
      <c r="S5" s="56" t="str">
        <f t="shared" si="5"/>
        <v>04:00</v>
      </c>
      <c r="T5" s="12" t="s">
        <v>64</v>
      </c>
      <c r="U5" s="91" t="s">
        <v>36</v>
      </c>
      <c r="V5" s="91"/>
      <c r="W5" s="87" t="s">
        <v>122</v>
      </c>
      <c r="X5" s="88"/>
      <c r="Y5" s="26" t="s">
        <v>68</v>
      </c>
      <c r="Z5" s="15" t="s">
        <v>60</v>
      </c>
      <c r="AA5" s="102"/>
      <c r="AC5" s="50" t="s">
        <v>72</v>
      </c>
      <c r="AD5" s="50">
        <v>-9.5</v>
      </c>
    </row>
    <row r="6" spans="1:30" ht="11.25" customHeight="1" x14ac:dyDescent="0.2">
      <c r="A6" s="108"/>
      <c r="C6" s="55">
        <v>43276.625</v>
      </c>
      <c r="D6" s="95"/>
      <c r="E6" s="27" t="str">
        <f t="shared" si="0"/>
        <v>Tue</v>
      </c>
      <c r="F6" s="27" t="str">
        <f t="shared" si="1"/>
        <v>26-Jun</v>
      </c>
      <c r="G6" s="56" t="str">
        <f t="shared" si="2"/>
        <v>00:00</v>
      </c>
      <c r="H6" s="12" t="s">
        <v>109</v>
      </c>
      <c r="I6" s="87" t="s">
        <v>112</v>
      </c>
      <c r="J6" s="88"/>
      <c r="K6" s="87" t="s">
        <v>117</v>
      </c>
      <c r="L6" s="88"/>
      <c r="M6" s="26" t="s">
        <v>68</v>
      </c>
      <c r="N6" s="15" t="s">
        <v>60</v>
      </c>
      <c r="P6" s="55">
        <v>43276.791666666664</v>
      </c>
      <c r="Q6" s="27" t="str">
        <f t="shared" si="3"/>
        <v>Tue</v>
      </c>
      <c r="R6" s="27" t="str">
        <f t="shared" si="4"/>
        <v>26-Jun</v>
      </c>
      <c r="S6" s="56" t="str">
        <f t="shared" si="5"/>
        <v>04:00</v>
      </c>
      <c r="T6" s="12" t="s">
        <v>64</v>
      </c>
      <c r="U6" s="91" t="s">
        <v>34</v>
      </c>
      <c r="V6" s="91"/>
      <c r="W6" s="87" t="s">
        <v>123</v>
      </c>
      <c r="X6" s="88"/>
      <c r="Y6" s="26" t="s">
        <v>68</v>
      </c>
      <c r="Z6" s="15" t="s">
        <v>60</v>
      </c>
      <c r="AA6" s="102"/>
      <c r="AC6" s="50" t="s">
        <v>73</v>
      </c>
      <c r="AD6" s="50">
        <v>-9</v>
      </c>
    </row>
    <row r="7" spans="1:30" ht="11.25" customHeight="1" x14ac:dyDescent="0.2">
      <c r="A7" s="108"/>
      <c r="C7" s="55">
        <v>43276.625</v>
      </c>
      <c r="D7" s="95"/>
      <c r="E7" s="27" t="str">
        <f t="shared" si="0"/>
        <v>Tue</v>
      </c>
      <c r="F7" s="27" t="str">
        <f t="shared" si="1"/>
        <v>26-Jun</v>
      </c>
      <c r="G7" s="56" t="str">
        <f t="shared" si="2"/>
        <v>00:00</v>
      </c>
      <c r="H7" s="12" t="s">
        <v>28</v>
      </c>
      <c r="I7" s="91" t="s">
        <v>65</v>
      </c>
      <c r="J7" s="91"/>
      <c r="K7" s="87" t="s">
        <v>116</v>
      </c>
      <c r="L7" s="88"/>
      <c r="M7" s="26" t="s">
        <v>68</v>
      </c>
      <c r="N7" s="15" t="s">
        <v>60</v>
      </c>
      <c r="P7" s="55">
        <v>43276.791666666664</v>
      </c>
      <c r="Q7" s="27" t="str">
        <f t="shared" si="3"/>
        <v>Tue</v>
      </c>
      <c r="R7" s="27" t="str">
        <f t="shared" si="4"/>
        <v>26-Jun</v>
      </c>
      <c r="S7" s="56" t="str">
        <f t="shared" si="5"/>
        <v>04:00</v>
      </c>
      <c r="T7" s="12" t="s">
        <v>36</v>
      </c>
      <c r="U7" s="91" t="s">
        <v>118</v>
      </c>
      <c r="V7" s="91"/>
      <c r="W7" s="87" t="s">
        <v>124</v>
      </c>
      <c r="X7" s="88"/>
      <c r="Y7" s="26" t="s">
        <v>68</v>
      </c>
      <c r="Z7" s="15" t="s">
        <v>60</v>
      </c>
      <c r="AA7" s="102"/>
      <c r="AC7" s="50" t="s">
        <v>74</v>
      </c>
      <c r="AD7" s="50">
        <v>-8</v>
      </c>
    </row>
    <row r="8" spans="1:30" ht="11.25" customHeight="1" x14ac:dyDescent="0.2">
      <c r="A8" s="108"/>
      <c r="D8" s="95"/>
      <c r="E8" s="16" t="s">
        <v>20</v>
      </c>
      <c r="F8" s="94" t="s">
        <v>9</v>
      </c>
      <c r="G8" s="94"/>
      <c r="H8" s="94"/>
      <c r="I8" s="16" t="s">
        <v>10</v>
      </c>
      <c r="J8" s="16" t="s">
        <v>11</v>
      </c>
      <c r="K8" s="16" t="s">
        <v>12</v>
      </c>
      <c r="L8" s="16" t="s">
        <v>13</v>
      </c>
      <c r="M8" s="16" t="s">
        <v>14</v>
      </c>
      <c r="N8" s="16" t="s">
        <v>15</v>
      </c>
      <c r="Q8" s="17" t="s">
        <v>20</v>
      </c>
      <c r="R8" s="101" t="s">
        <v>9</v>
      </c>
      <c r="S8" s="101"/>
      <c r="T8" s="101"/>
      <c r="U8" s="17" t="s">
        <v>10</v>
      </c>
      <c r="V8" s="17" t="s">
        <v>11</v>
      </c>
      <c r="W8" s="17" t="s">
        <v>12</v>
      </c>
      <c r="X8" s="17" t="s">
        <v>13</v>
      </c>
      <c r="Y8" s="17" t="s">
        <v>14</v>
      </c>
      <c r="Z8" s="17" t="s">
        <v>15</v>
      </c>
      <c r="AA8" s="102"/>
      <c r="AC8" s="50" t="s">
        <v>75</v>
      </c>
      <c r="AD8" s="50">
        <v>-7</v>
      </c>
    </row>
    <row r="9" spans="1:30" ht="11.25" customHeight="1" x14ac:dyDescent="0.2">
      <c r="A9" s="108"/>
      <c r="D9" s="95"/>
      <c r="E9" s="4" t="s">
        <v>5</v>
      </c>
      <c r="F9" s="93"/>
      <c r="G9" s="93"/>
      <c r="H9" s="93"/>
      <c r="I9" s="14"/>
      <c r="J9" s="14"/>
      <c r="K9" s="14"/>
      <c r="L9" s="14"/>
      <c r="M9" s="14"/>
      <c r="N9" s="14"/>
      <c r="Q9" s="4" t="s">
        <v>5</v>
      </c>
      <c r="R9" s="93"/>
      <c r="S9" s="93"/>
      <c r="T9" s="93"/>
      <c r="U9" s="14"/>
      <c r="V9" s="14"/>
      <c r="W9" s="14"/>
      <c r="X9" s="14"/>
      <c r="Y9" s="14"/>
      <c r="Z9" s="14"/>
      <c r="AA9" s="102"/>
      <c r="AC9" s="50" t="s">
        <v>76</v>
      </c>
      <c r="AD9" s="50">
        <v>-6</v>
      </c>
    </row>
    <row r="10" spans="1:30" ht="11.25" customHeight="1" x14ac:dyDescent="0.2">
      <c r="A10" s="108"/>
      <c r="D10" s="95"/>
      <c r="E10" s="4" t="s">
        <v>6</v>
      </c>
      <c r="F10" s="93"/>
      <c r="G10" s="93"/>
      <c r="H10" s="93"/>
      <c r="I10" s="14"/>
      <c r="J10" s="14"/>
      <c r="K10" s="14"/>
      <c r="L10" s="14"/>
      <c r="M10" s="14"/>
      <c r="N10" s="14"/>
      <c r="Q10" s="4" t="s">
        <v>6</v>
      </c>
      <c r="R10" s="93"/>
      <c r="S10" s="93"/>
      <c r="T10" s="93"/>
      <c r="U10" s="14"/>
      <c r="V10" s="14"/>
      <c r="W10" s="14"/>
      <c r="X10" s="14"/>
      <c r="Y10" s="14"/>
      <c r="Z10" s="14"/>
      <c r="AA10" s="102"/>
      <c r="AC10" s="50" t="s">
        <v>77</v>
      </c>
      <c r="AD10" s="50">
        <v>-5</v>
      </c>
    </row>
    <row r="11" spans="1:30" ht="11.25" customHeight="1" x14ac:dyDescent="0.2">
      <c r="A11" s="108"/>
      <c r="D11" s="95"/>
      <c r="E11" s="4" t="s">
        <v>7</v>
      </c>
      <c r="F11" s="93"/>
      <c r="G11" s="93"/>
      <c r="H11" s="93"/>
      <c r="I11" s="14"/>
      <c r="J11" s="14"/>
      <c r="K11" s="14"/>
      <c r="L11" s="14"/>
      <c r="M11" s="14"/>
      <c r="N11" s="14"/>
      <c r="Q11" s="4" t="s">
        <v>7</v>
      </c>
      <c r="R11" s="93"/>
      <c r="S11" s="93"/>
      <c r="T11" s="93"/>
      <c r="U11" s="14"/>
      <c r="V11" s="14"/>
      <c r="W11" s="14"/>
      <c r="X11" s="14"/>
      <c r="Y11" s="14"/>
      <c r="Z11" s="14"/>
      <c r="AA11" s="102"/>
      <c r="AC11" s="50" t="s">
        <v>78</v>
      </c>
      <c r="AD11" s="50">
        <v>-4.5</v>
      </c>
    </row>
    <row r="12" spans="1:30" ht="11.25" customHeight="1" x14ac:dyDescent="0.2">
      <c r="A12" s="109" t="s">
        <v>66</v>
      </c>
      <c r="D12" s="95"/>
      <c r="E12" s="4" t="s">
        <v>8</v>
      </c>
      <c r="F12" s="93"/>
      <c r="G12" s="93"/>
      <c r="H12" s="93"/>
      <c r="I12" s="14"/>
      <c r="J12" s="14"/>
      <c r="K12" s="14"/>
      <c r="L12" s="14"/>
      <c r="M12" s="14"/>
      <c r="N12" s="14"/>
      <c r="Q12" s="4" t="s">
        <v>8</v>
      </c>
      <c r="R12" s="93"/>
      <c r="S12" s="93"/>
      <c r="T12" s="93"/>
      <c r="U12" s="14"/>
      <c r="V12" s="14"/>
      <c r="W12" s="14"/>
      <c r="X12" s="14"/>
      <c r="Y12" s="14"/>
      <c r="Z12" s="14"/>
      <c r="AA12" s="102"/>
      <c r="AC12" s="50" t="s">
        <v>79</v>
      </c>
      <c r="AD12" s="50">
        <v>-4</v>
      </c>
    </row>
    <row r="13" spans="1:30" ht="12.75" customHeight="1" x14ac:dyDescent="0.2">
      <c r="A13" s="109"/>
      <c r="AC13" s="50" t="s">
        <v>80</v>
      </c>
      <c r="AD13" s="50">
        <v>-3.5</v>
      </c>
    </row>
    <row r="14" spans="1:30" ht="11.25" customHeight="1" x14ac:dyDescent="0.2">
      <c r="A14" s="109"/>
      <c r="D14" s="96" t="s">
        <v>22</v>
      </c>
      <c r="E14" s="18" t="s">
        <v>16</v>
      </c>
      <c r="F14" s="18" t="s">
        <v>0</v>
      </c>
      <c r="G14" s="18" t="s">
        <v>1</v>
      </c>
      <c r="H14" s="103" t="s">
        <v>2</v>
      </c>
      <c r="I14" s="103"/>
      <c r="J14" s="103"/>
      <c r="K14" s="85" t="s">
        <v>18</v>
      </c>
      <c r="L14" s="86"/>
      <c r="M14" s="25" t="s">
        <v>62</v>
      </c>
      <c r="N14" s="18" t="s">
        <v>3</v>
      </c>
      <c r="Q14" s="19" t="s">
        <v>16</v>
      </c>
      <c r="R14" s="19" t="s">
        <v>0</v>
      </c>
      <c r="S14" s="19" t="s">
        <v>1</v>
      </c>
      <c r="T14" s="104" t="s">
        <v>2</v>
      </c>
      <c r="U14" s="104"/>
      <c r="V14" s="104"/>
      <c r="W14" s="75" t="s">
        <v>18</v>
      </c>
      <c r="X14" s="76"/>
      <c r="Y14" s="19" t="s">
        <v>62</v>
      </c>
      <c r="Z14" s="19" t="s">
        <v>3</v>
      </c>
      <c r="AA14" s="100" t="s">
        <v>23</v>
      </c>
      <c r="AC14" s="50" t="s">
        <v>81</v>
      </c>
      <c r="AD14" s="50">
        <v>-3</v>
      </c>
    </row>
    <row r="15" spans="1:30" ht="11.25" customHeight="1" x14ac:dyDescent="0.2">
      <c r="A15" s="109"/>
      <c r="C15" s="55">
        <v>43267.458333333336</v>
      </c>
      <c r="D15" s="96"/>
      <c r="E15" s="27" t="str">
        <f t="shared" ref="E15:E20" si="6">LEFT(TEXT(C15+IF(TZDH&gt;=0,TIME(TZDH,TZDM,0),-TIME(-TZDH,-TZDM,0)),"dddd"),3)</f>
        <v>Sat</v>
      </c>
      <c r="F15" s="27" t="str">
        <f t="shared" ref="F15:F20" si="7">TEXT(C15+IF(TZDH&gt;=0,TIME(TZDH,TZDM,0),-TIME(-TZDH,-TZDM,0)),"dd-mmm")</f>
        <v>16-Jun</v>
      </c>
      <c r="G15" s="56" t="str">
        <f t="shared" ref="G15:G20" si="8">TEXT(C15+IF(TZDH&gt;=0,TIME(TZDH,TZDM,0),-TIME(-TZDH,-TZDM,0)),"hh:mm")</f>
        <v>20:00</v>
      </c>
      <c r="H15" s="12" t="s">
        <v>29</v>
      </c>
      <c r="I15" s="91" t="s">
        <v>33</v>
      </c>
      <c r="J15" s="91"/>
      <c r="K15" s="87" t="s">
        <v>122</v>
      </c>
      <c r="L15" s="88"/>
      <c r="M15" s="26" t="s">
        <v>120</v>
      </c>
      <c r="N15" s="15" t="s">
        <v>60</v>
      </c>
      <c r="P15" s="55">
        <v>43267.583333333336</v>
      </c>
      <c r="Q15" s="27" t="str">
        <f t="shared" ref="Q15:Q20" si="9">LEFT(TEXT(P15+IF(TZDH&gt;=0,TIME(TZDH,TZDM,0),-TIME(-TZDH,-TZDM,0)),"dddd"),3)</f>
        <v>Sat</v>
      </c>
      <c r="R15" s="27" t="str">
        <f t="shared" ref="R15:R20" si="10">TEXT(P15+IF(TZDH&gt;=0,TIME(TZDH,TZDM,0),-TIME(-TZDH,-TZDM,0)),"dd-mmm")</f>
        <v>16-Jun</v>
      </c>
      <c r="S15" s="56" t="str">
        <f t="shared" ref="S15:S20" si="11">TEXT(P15+IF(TZDH&gt;=0,TIME(TZDH,TZDM,0),-TIME(-TZDH,-TZDM,0)),"hh:mm")</f>
        <v>23:00</v>
      </c>
      <c r="T15" s="12" t="s">
        <v>30</v>
      </c>
      <c r="U15" s="91" t="s">
        <v>127</v>
      </c>
      <c r="V15" s="91"/>
      <c r="W15" s="87" t="s">
        <v>113</v>
      </c>
      <c r="X15" s="88"/>
      <c r="Y15" s="26" t="s">
        <v>68</v>
      </c>
      <c r="Z15" s="15" t="s">
        <v>60</v>
      </c>
      <c r="AA15" s="100"/>
      <c r="AC15" s="50" t="s">
        <v>108</v>
      </c>
      <c r="AD15" s="50">
        <v>-2</v>
      </c>
    </row>
    <row r="16" spans="1:30" ht="11.25" customHeight="1" x14ac:dyDescent="0.2">
      <c r="A16" s="109"/>
      <c r="C16" s="55">
        <v>43267.708333333336</v>
      </c>
      <c r="D16" s="96"/>
      <c r="E16" s="27" t="str">
        <f t="shared" si="6"/>
        <v>Sun</v>
      </c>
      <c r="F16" s="27" t="str">
        <f t="shared" si="7"/>
        <v>17-Jun</v>
      </c>
      <c r="G16" s="56" t="str">
        <f t="shared" si="8"/>
        <v>02:00</v>
      </c>
      <c r="H16" s="12" t="s">
        <v>125</v>
      </c>
      <c r="I16" s="91" t="s">
        <v>126</v>
      </c>
      <c r="J16" s="91"/>
      <c r="K16" s="87" t="s">
        <v>123</v>
      </c>
      <c r="L16" s="88"/>
      <c r="M16" s="26" t="s">
        <v>68</v>
      </c>
      <c r="N16" s="15" t="s">
        <v>60</v>
      </c>
      <c r="P16" s="55">
        <v>43267.833333333336</v>
      </c>
      <c r="Q16" s="27" t="str">
        <f t="shared" si="9"/>
        <v>Sun</v>
      </c>
      <c r="R16" s="27" t="str">
        <f t="shared" si="10"/>
        <v>17-Jun</v>
      </c>
      <c r="S16" s="56" t="str">
        <f t="shared" si="11"/>
        <v>05:00</v>
      </c>
      <c r="T16" s="12" t="s">
        <v>61</v>
      </c>
      <c r="U16" s="91" t="s">
        <v>31</v>
      </c>
      <c r="V16" s="91"/>
      <c r="W16" s="87" t="s">
        <v>124</v>
      </c>
      <c r="X16" s="88"/>
      <c r="Y16" s="26" t="s">
        <v>68</v>
      </c>
      <c r="Z16" s="15" t="s">
        <v>60</v>
      </c>
      <c r="AA16" s="100"/>
      <c r="AC16" s="50" t="s">
        <v>82</v>
      </c>
      <c r="AD16" s="50">
        <v>-1</v>
      </c>
    </row>
    <row r="17" spans="1:30" ht="11.25" customHeight="1" x14ac:dyDescent="0.25">
      <c r="A17" s="109"/>
      <c r="C17" s="55">
        <v>43272.541666666664</v>
      </c>
      <c r="D17" s="96"/>
      <c r="E17" s="27" t="str">
        <f t="shared" si="6"/>
        <v>Thu</v>
      </c>
      <c r="F17" s="27" t="str">
        <f t="shared" si="7"/>
        <v>21-Jun</v>
      </c>
      <c r="G17" s="56" t="str">
        <f t="shared" si="8"/>
        <v>22:00</v>
      </c>
      <c r="H17" s="12" t="s">
        <v>126</v>
      </c>
      <c r="I17" s="91" t="s">
        <v>33</v>
      </c>
      <c r="J17" s="91"/>
      <c r="K17" s="87" t="s">
        <v>116</v>
      </c>
      <c r="L17" s="88"/>
      <c r="M17" s="26" t="s">
        <v>120</v>
      </c>
      <c r="N17" s="15" t="s">
        <v>60</v>
      </c>
      <c r="P17" s="55">
        <v>43272.791666666664</v>
      </c>
      <c r="Q17" s="27" t="str">
        <f t="shared" si="9"/>
        <v>Fri</v>
      </c>
      <c r="R17" s="27" t="str">
        <f t="shared" si="10"/>
        <v>22-Jun</v>
      </c>
      <c r="S17" s="56" t="str">
        <f t="shared" si="11"/>
        <v>04:00</v>
      </c>
      <c r="T17" s="12" t="s">
        <v>30</v>
      </c>
      <c r="U17" s="91" t="s">
        <v>61</v>
      </c>
      <c r="V17" s="91"/>
      <c r="W17" s="89" t="s">
        <v>128</v>
      </c>
      <c r="X17" s="90"/>
      <c r="Y17" s="26" t="s">
        <v>68</v>
      </c>
      <c r="Z17" s="15" t="s">
        <v>60</v>
      </c>
      <c r="AA17" s="100"/>
      <c r="AC17" s="50" t="s">
        <v>83</v>
      </c>
      <c r="AD17" s="50">
        <v>0</v>
      </c>
    </row>
    <row r="18" spans="1:30" ht="11.25" customHeight="1" x14ac:dyDescent="0.2">
      <c r="A18" s="109"/>
      <c r="C18" s="55">
        <v>43272.666666666664</v>
      </c>
      <c r="D18" s="96"/>
      <c r="E18" s="27" t="str">
        <f t="shared" si="6"/>
        <v>Fri</v>
      </c>
      <c r="F18" s="27" t="str">
        <f t="shared" si="7"/>
        <v>22-Jun</v>
      </c>
      <c r="G18" s="56" t="str">
        <f t="shared" si="8"/>
        <v>01:00</v>
      </c>
      <c r="H18" s="12" t="s">
        <v>29</v>
      </c>
      <c r="I18" s="91" t="s">
        <v>125</v>
      </c>
      <c r="J18" s="91"/>
      <c r="K18" s="87" t="s">
        <v>119</v>
      </c>
      <c r="L18" s="88"/>
      <c r="M18" s="26" t="s">
        <v>68</v>
      </c>
      <c r="N18" s="15" t="s">
        <v>60</v>
      </c>
      <c r="P18" s="55">
        <v>43273.666666666664</v>
      </c>
      <c r="Q18" s="27" t="str">
        <f t="shared" si="9"/>
        <v>Sat</v>
      </c>
      <c r="R18" s="27" t="str">
        <f t="shared" si="10"/>
        <v>23-Jun</v>
      </c>
      <c r="S18" s="56" t="str">
        <f t="shared" si="11"/>
        <v>01:00</v>
      </c>
      <c r="T18" s="12" t="s">
        <v>31</v>
      </c>
      <c r="U18" s="91" t="s">
        <v>127</v>
      </c>
      <c r="V18" s="91"/>
      <c r="W18" s="87" t="s">
        <v>117</v>
      </c>
      <c r="X18" s="88"/>
      <c r="Y18" s="26" t="s">
        <v>68</v>
      </c>
      <c r="Z18" s="15" t="s">
        <v>60</v>
      </c>
      <c r="AA18" s="100"/>
      <c r="AC18" s="50" t="s">
        <v>84</v>
      </c>
      <c r="AD18" s="50">
        <v>1</v>
      </c>
    </row>
    <row r="19" spans="1:30" ht="11.25" customHeight="1" x14ac:dyDescent="0.2">
      <c r="A19" s="109"/>
      <c r="C19" s="55">
        <v>43277.625</v>
      </c>
      <c r="D19" s="96"/>
      <c r="E19" s="27" t="str">
        <f t="shared" si="6"/>
        <v>Wed</v>
      </c>
      <c r="F19" s="27" t="str">
        <f t="shared" si="7"/>
        <v>27-Jun</v>
      </c>
      <c r="G19" s="56" t="str">
        <f t="shared" si="8"/>
        <v>00:00</v>
      </c>
      <c r="H19" s="12" t="s">
        <v>33</v>
      </c>
      <c r="I19" s="91" t="s">
        <v>125</v>
      </c>
      <c r="J19" s="91"/>
      <c r="K19" s="87" t="s">
        <v>121</v>
      </c>
      <c r="L19" s="88"/>
      <c r="M19" s="26" t="s">
        <v>120</v>
      </c>
      <c r="N19" s="15" t="s">
        <v>60</v>
      </c>
      <c r="P19" s="55">
        <v>43277.791666666664</v>
      </c>
      <c r="Q19" s="27" t="str">
        <f t="shared" si="9"/>
        <v>Wed</v>
      </c>
      <c r="R19" s="27" t="str">
        <f t="shared" si="10"/>
        <v>27-Jun</v>
      </c>
      <c r="S19" s="56" t="str">
        <f t="shared" si="11"/>
        <v>04:00</v>
      </c>
      <c r="T19" s="12" t="s">
        <v>127</v>
      </c>
      <c r="U19" s="91" t="s">
        <v>61</v>
      </c>
      <c r="V19" s="91"/>
      <c r="W19" s="87" t="s">
        <v>129</v>
      </c>
      <c r="X19" s="88"/>
      <c r="Y19" s="26" t="s">
        <v>68</v>
      </c>
      <c r="Z19" s="15" t="s">
        <v>60</v>
      </c>
      <c r="AA19" s="100"/>
      <c r="AC19" s="50" t="s">
        <v>85</v>
      </c>
      <c r="AD19" s="50">
        <v>2</v>
      </c>
    </row>
    <row r="20" spans="1:30" ht="11.25" customHeight="1" x14ac:dyDescent="0.2">
      <c r="A20" s="109"/>
      <c r="C20" s="55">
        <v>43277.625</v>
      </c>
      <c r="D20" s="96"/>
      <c r="E20" s="27" t="str">
        <f t="shared" si="6"/>
        <v>Wed</v>
      </c>
      <c r="F20" s="27" t="str">
        <f t="shared" si="7"/>
        <v>27-Jun</v>
      </c>
      <c r="G20" s="56" t="str">
        <f t="shared" si="8"/>
        <v>00:00</v>
      </c>
      <c r="H20" s="12" t="s">
        <v>126</v>
      </c>
      <c r="I20" s="91" t="s">
        <v>29</v>
      </c>
      <c r="J20" s="91"/>
      <c r="K20" s="87" t="s">
        <v>113</v>
      </c>
      <c r="L20" s="88"/>
      <c r="M20" s="26" t="s">
        <v>68</v>
      </c>
      <c r="N20" s="15" t="s">
        <v>60</v>
      </c>
      <c r="P20" s="55">
        <v>43277.791666666664</v>
      </c>
      <c r="Q20" s="27" t="str">
        <f t="shared" si="9"/>
        <v>Wed</v>
      </c>
      <c r="R20" s="27" t="str">
        <f t="shared" si="10"/>
        <v>27-Jun</v>
      </c>
      <c r="S20" s="56" t="str">
        <f t="shared" si="11"/>
        <v>04:00</v>
      </c>
      <c r="T20" s="12" t="s">
        <v>31</v>
      </c>
      <c r="U20" s="91" t="s">
        <v>30</v>
      </c>
      <c r="V20" s="91"/>
      <c r="W20" s="87" t="s">
        <v>114</v>
      </c>
      <c r="X20" s="88"/>
      <c r="Y20" s="26" t="s">
        <v>68</v>
      </c>
      <c r="Z20" s="15" t="s">
        <v>60</v>
      </c>
      <c r="AA20" s="100"/>
      <c r="AC20" s="50" t="s">
        <v>86</v>
      </c>
      <c r="AD20" s="50">
        <v>3</v>
      </c>
    </row>
    <row r="21" spans="1:30" ht="11.25" customHeight="1" x14ac:dyDescent="0.2">
      <c r="A21" s="109"/>
      <c r="D21" s="96"/>
      <c r="E21" s="18" t="s">
        <v>20</v>
      </c>
      <c r="F21" s="103" t="s">
        <v>9</v>
      </c>
      <c r="G21" s="103"/>
      <c r="H21" s="103"/>
      <c r="I21" s="18" t="s">
        <v>10</v>
      </c>
      <c r="J21" s="18" t="s">
        <v>11</v>
      </c>
      <c r="K21" s="18" t="s">
        <v>12</v>
      </c>
      <c r="L21" s="18" t="s">
        <v>13</v>
      </c>
      <c r="M21" s="18" t="s">
        <v>14</v>
      </c>
      <c r="N21" s="18" t="s">
        <v>15</v>
      </c>
      <c r="Q21" s="19" t="s">
        <v>20</v>
      </c>
      <c r="R21" s="104" t="s">
        <v>9</v>
      </c>
      <c r="S21" s="104"/>
      <c r="T21" s="104"/>
      <c r="U21" s="19" t="s">
        <v>10</v>
      </c>
      <c r="V21" s="19" t="s">
        <v>11</v>
      </c>
      <c r="W21" s="19" t="s">
        <v>12</v>
      </c>
      <c r="X21" s="19" t="s">
        <v>13</v>
      </c>
      <c r="Y21" s="19" t="s">
        <v>14</v>
      </c>
      <c r="Z21" s="19" t="s">
        <v>15</v>
      </c>
      <c r="AA21" s="100"/>
      <c r="AC21" s="50" t="s">
        <v>87</v>
      </c>
      <c r="AD21" s="50">
        <v>3.5</v>
      </c>
    </row>
    <row r="22" spans="1:30" ht="11.25" customHeight="1" x14ac:dyDescent="0.2">
      <c r="A22" s="109"/>
      <c r="D22" s="96"/>
      <c r="E22" s="4" t="s">
        <v>5</v>
      </c>
      <c r="F22" s="93"/>
      <c r="G22" s="93"/>
      <c r="H22" s="93"/>
      <c r="I22" s="14"/>
      <c r="J22" s="14"/>
      <c r="K22" s="14"/>
      <c r="L22" s="14"/>
      <c r="M22" s="14"/>
      <c r="N22" s="14"/>
      <c r="Q22" s="4" t="s">
        <v>5</v>
      </c>
      <c r="R22" s="93"/>
      <c r="S22" s="93"/>
      <c r="T22" s="93"/>
      <c r="U22" s="14"/>
      <c r="V22" s="14"/>
      <c r="W22" s="14"/>
      <c r="X22" s="14"/>
      <c r="Y22" s="14"/>
      <c r="Z22" s="14"/>
      <c r="AA22" s="100"/>
      <c r="AC22" s="50" t="s">
        <v>88</v>
      </c>
      <c r="AD22" s="50">
        <v>4</v>
      </c>
    </row>
    <row r="23" spans="1:30" ht="11.25" customHeight="1" x14ac:dyDescent="0.2">
      <c r="A23" s="109"/>
      <c r="D23" s="96"/>
      <c r="E23" s="4" t="s">
        <v>6</v>
      </c>
      <c r="F23" s="93"/>
      <c r="G23" s="93"/>
      <c r="H23" s="93"/>
      <c r="I23" s="14"/>
      <c r="J23" s="14"/>
      <c r="K23" s="14"/>
      <c r="L23" s="14"/>
      <c r="M23" s="14"/>
      <c r="N23" s="14"/>
      <c r="Q23" s="4" t="s">
        <v>6</v>
      </c>
      <c r="R23" s="93"/>
      <c r="S23" s="93"/>
      <c r="T23" s="93"/>
      <c r="U23" s="14"/>
      <c r="V23" s="14"/>
      <c r="W23" s="14"/>
      <c r="X23" s="14"/>
      <c r="Y23" s="14"/>
      <c r="Z23" s="14"/>
      <c r="AA23" s="100"/>
      <c r="AC23" s="50" t="s">
        <v>89</v>
      </c>
      <c r="AD23" s="50">
        <v>4.5</v>
      </c>
    </row>
    <row r="24" spans="1:30" ht="11.25" customHeight="1" x14ac:dyDescent="0.2">
      <c r="A24" s="109"/>
      <c r="D24" s="96"/>
      <c r="E24" s="4" t="s">
        <v>7</v>
      </c>
      <c r="F24" s="93"/>
      <c r="G24" s="93"/>
      <c r="H24" s="93"/>
      <c r="I24" s="14"/>
      <c r="J24" s="14"/>
      <c r="K24" s="14"/>
      <c r="L24" s="14"/>
      <c r="M24" s="14"/>
      <c r="N24" s="14"/>
      <c r="Q24" s="4" t="s">
        <v>7</v>
      </c>
      <c r="R24" s="93"/>
      <c r="S24" s="93"/>
      <c r="T24" s="93"/>
      <c r="U24" s="14"/>
      <c r="V24" s="14"/>
      <c r="W24" s="14"/>
      <c r="X24" s="14"/>
      <c r="Y24" s="14"/>
      <c r="Z24" s="14"/>
      <c r="AA24" s="100"/>
      <c r="AC24" s="50" t="s">
        <v>90</v>
      </c>
      <c r="AD24" s="50">
        <v>5</v>
      </c>
    </row>
    <row r="25" spans="1:30" ht="11.25" customHeight="1" x14ac:dyDescent="0.2">
      <c r="A25" s="109"/>
      <c r="D25" s="96"/>
      <c r="E25" s="4" t="s">
        <v>8</v>
      </c>
      <c r="F25" s="93"/>
      <c r="G25" s="93"/>
      <c r="H25" s="93"/>
      <c r="I25" s="14"/>
      <c r="J25" s="14"/>
      <c r="K25" s="14"/>
      <c r="L25" s="14"/>
      <c r="M25" s="14"/>
      <c r="N25" s="14"/>
      <c r="Q25" s="4" t="s">
        <v>8</v>
      </c>
      <c r="R25" s="93"/>
      <c r="S25" s="93"/>
      <c r="T25" s="93"/>
      <c r="U25" s="14"/>
      <c r="V25" s="14"/>
      <c r="W25" s="14"/>
      <c r="X25" s="14"/>
      <c r="Y25" s="14"/>
      <c r="Z25" s="14"/>
      <c r="AA25" s="100"/>
      <c r="AC25" s="50" t="s">
        <v>91</v>
      </c>
      <c r="AD25" s="50">
        <v>5.5</v>
      </c>
    </row>
    <row r="26" spans="1:30" x14ac:dyDescent="0.2">
      <c r="A26" s="109"/>
      <c r="AC26" s="50" t="s">
        <v>92</v>
      </c>
      <c r="AD26" s="50">
        <v>5.75</v>
      </c>
    </row>
    <row r="27" spans="1:30" ht="11.25" customHeight="1" x14ac:dyDescent="0.2">
      <c r="A27" s="70" t="s">
        <v>157</v>
      </c>
      <c r="D27" s="97" t="s">
        <v>24</v>
      </c>
      <c r="E27" s="20" t="s">
        <v>16</v>
      </c>
      <c r="F27" s="20" t="s">
        <v>0</v>
      </c>
      <c r="G27" s="20" t="s">
        <v>1</v>
      </c>
      <c r="H27" s="105" t="s">
        <v>2</v>
      </c>
      <c r="I27" s="105"/>
      <c r="J27" s="105"/>
      <c r="K27" s="83" t="s">
        <v>18</v>
      </c>
      <c r="L27" s="84"/>
      <c r="M27" s="20" t="s">
        <v>62</v>
      </c>
      <c r="N27" s="20" t="s">
        <v>3</v>
      </c>
      <c r="Q27" s="21" t="s">
        <v>16</v>
      </c>
      <c r="R27" s="21" t="s">
        <v>0</v>
      </c>
      <c r="S27" s="21" t="s">
        <v>1</v>
      </c>
      <c r="T27" s="106" t="s">
        <v>2</v>
      </c>
      <c r="U27" s="106"/>
      <c r="V27" s="106"/>
      <c r="W27" s="77" t="s">
        <v>18</v>
      </c>
      <c r="X27" s="78"/>
      <c r="Y27" s="21" t="s">
        <v>62</v>
      </c>
      <c r="Z27" s="21" t="s">
        <v>3</v>
      </c>
      <c r="AA27" s="99" t="s">
        <v>25</v>
      </c>
      <c r="AC27" s="50" t="s">
        <v>93</v>
      </c>
      <c r="AD27" s="50">
        <v>6</v>
      </c>
    </row>
    <row r="28" spans="1:30" ht="11.25" x14ac:dyDescent="0.2">
      <c r="A28" s="70"/>
      <c r="C28" s="55">
        <v>43268.541666666664</v>
      </c>
      <c r="D28" s="97"/>
      <c r="E28" s="27" t="str">
        <f t="shared" ref="E28:E33" si="12">LEFT(TEXT(C28+IF(TZDH&gt;=0,TIME(TZDH,TZDM,0),-TIME(-TZDH,-TZDM,0)),"dddd"),3)</f>
        <v>Sun</v>
      </c>
      <c r="F28" s="27" t="str">
        <f t="shared" ref="F28:F33" si="13">TEXT(C28+IF(TZDH&gt;=0,TIME(TZDH,TZDM,0),-TIME(-TZDH,-TZDM,0)),"dd-mmm")</f>
        <v>17-Jun</v>
      </c>
      <c r="G28" s="56" t="str">
        <f t="shared" ref="G28:G33" si="14">TEXT(C28+IF(TZDH&gt;=0,TIME(TZDH,TZDM,0),-TIME(-TZDH,-TZDM,0)),"hh:mm")</f>
        <v>22:00</v>
      </c>
      <c r="H28" s="12" t="s">
        <v>63</v>
      </c>
      <c r="I28" s="91" t="s">
        <v>130</v>
      </c>
      <c r="J28" s="91"/>
      <c r="K28" s="87" t="s">
        <v>116</v>
      </c>
      <c r="L28" s="88"/>
      <c r="M28" s="26" t="s">
        <v>68</v>
      </c>
      <c r="N28" s="15" t="s">
        <v>60</v>
      </c>
      <c r="P28" s="55">
        <v>43268.666666666664</v>
      </c>
      <c r="Q28" s="27" t="str">
        <f t="shared" ref="Q28:Q33" si="15">LEFT(TEXT(P28+IF(TZDH&gt;=0,TIME(TZDH,TZDM,0),-TIME(-TZDH,-TZDM,0)),"dddd"),3)</f>
        <v>Mon</v>
      </c>
      <c r="R28" s="27" t="str">
        <f t="shared" ref="R28:R33" si="16">TEXT(P28+IF(TZDH&gt;=0,TIME(TZDH,TZDM,0),-TIME(-TZDH,-TZDM,0)),"dd-mmm")</f>
        <v>18-Jun</v>
      </c>
      <c r="S28" s="56" t="str">
        <f t="shared" ref="S28:S33" si="17">TEXT(P28+IF(TZDH&gt;=0,TIME(TZDH,TZDM,0),-TIME(-TZDH,-TZDM,0)),"hh:mm")</f>
        <v>01:00</v>
      </c>
      <c r="T28" s="12" t="s">
        <v>32</v>
      </c>
      <c r="U28" s="91" t="s">
        <v>4</v>
      </c>
      <c r="V28" s="91"/>
      <c r="W28" s="87" t="s">
        <v>113</v>
      </c>
      <c r="X28" s="88"/>
      <c r="Y28" s="26" t="s">
        <v>120</v>
      </c>
      <c r="Z28" s="15" t="s">
        <v>60</v>
      </c>
      <c r="AA28" s="99"/>
      <c r="AC28" s="50" t="s">
        <v>94</v>
      </c>
      <c r="AD28" s="50">
        <v>6.5</v>
      </c>
    </row>
    <row r="29" spans="1:30" x14ac:dyDescent="0.25">
      <c r="A29" s="70"/>
      <c r="C29" s="55">
        <v>43268.791666666664</v>
      </c>
      <c r="D29" s="97"/>
      <c r="E29" s="27" t="str">
        <f t="shared" si="12"/>
        <v>Mon</v>
      </c>
      <c r="F29" s="27" t="str">
        <f t="shared" si="13"/>
        <v>18-Jun</v>
      </c>
      <c r="G29" s="56" t="str">
        <f t="shared" si="14"/>
        <v>04:00</v>
      </c>
      <c r="H29" s="12" t="s">
        <v>35</v>
      </c>
      <c r="I29" s="91" t="s">
        <v>17</v>
      </c>
      <c r="J29" s="91"/>
      <c r="K29" s="87" t="s">
        <v>115</v>
      </c>
      <c r="L29" s="88"/>
      <c r="M29" s="26" t="s">
        <v>68</v>
      </c>
      <c r="N29" s="15" t="s">
        <v>60</v>
      </c>
      <c r="P29" s="55">
        <v>43269.541666666664</v>
      </c>
      <c r="Q29" s="27" t="str">
        <f t="shared" si="15"/>
        <v>Mon</v>
      </c>
      <c r="R29" s="27" t="str">
        <f t="shared" si="16"/>
        <v>18-Jun</v>
      </c>
      <c r="S29" s="56" t="str">
        <f t="shared" si="17"/>
        <v>22:00</v>
      </c>
      <c r="T29" s="12" t="s">
        <v>131</v>
      </c>
      <c r="U29" s="91" t="s">
        <v>132</v>
      </c>
      <c r="V29" s="91"/>
      <c r="W29" s="89" t="s">
        <v>128</v>
      </c>
      <c r="X29" s="90"/>
      <c r="Y29" s="26" t="s">
        <v>68</v>
      </c>
      <c r="Z29" s="15" t="s">
        <v>60</v>
      </c>
      <c r="AA29" s="99"/>
      <c r="AC29" s="50" t="s">
        <v>95</v>
      </c>
      <c r="AD29" s="50">
        <v>7</v>
      </c>
    </row>
    <row r="30" spans="1:30" ht="11.25" x14ac:dyDescent="0.2">
      <c r="A30" s="70"/>
      <c r="C30" s="55">
        <v>43273.541666666664</v>
      </c>
      <c r="D30" s="97"/>
      <c r="E30" s="27" t="str">
        <f t="shared" si="12"/>
        <v>Fri</v>
      </c>
      <c r="F30" s="27" t="str">
        <f t="shared" si="13"/>
        <v>22-Jun</v>
      </c>
      <c r="G30" s="56" t="str">
        <f t="shared" si="14"/>
        <v>22:00</v>
      </c>
      <c r="H30" s="12" t="s">
        <v>35</v>
      </c>
      <c r="I30" s="91" t="s">
        <v>63</v>
      </c>
      <c r="J30" s="91"/>
      <c r="K30" s="87" t="s">
        <v>114</v>
      </c>
      <c r="L30" s="88"/>
      <c r="M30" s="26" t="s">
        <v>120</v>
      </c>
      <c r="N30" s="15" t="s">
        <v>60</v>
      </c>
      <c r="P30" s="55">
        <v>43274.666666666664</v>
      </c>
      <c r="Q30" s="27" t="str">
        <f t="shared" si="15"/>
        <v>Sun</v>
      </c>
      <c r="R30" s="27" t="str">
        <f t="shared" si="16"/>
        <v>24-Jun</v>
      </c>
      <c r="S30" s="56" t="str">
        <f t="shared" si="17"/>
        <v>01:00</v>
      </c>
      <c r="T30" s="12" t="s">
        <v>132</v>
      </c>
      <c r="U30" s="91" t="s">
        <v>4</v>
      </c>
      <c r="V30" s="91"/>
      <c r="W30" s="87" t="s">
        <v>129</v>
      </c>
      <c r="X30" s="88"/>
      <c r="Y30" s="26" t="s">
        <v>68</v>
      </c>
      <c r="Z30" s="15" t="s">
        <v>60</v>
      </c>
      <c r="AA30" s="99"/>
      <c r="AC30" s="50" t="s">
        <v>96</v>
      </c>
      <c r="AD30" s="50">
        <v>8</v>
      </c>
    </row>
    <row r="31" spans="1:30" ht="11.25" x14ac:dyDescent="0.2">
      <c r="A31" s="70"/>
      <c r="C31" s="55">
        <v>43273.791666666664</v>
      </c>
      <c r="D31" s="97"/>
      <c r="E31" s="27" t="str">
        <f t="shared" si="12"/>
        <v>Sat</v>
      </c>
      <c r="F31" s="27" t="str">
        <f t="shared" si="13"/>
        <v>23-Jun</v>
      </c>
      <c r="G31" s="56" t="str">
        <f t="shared" si="14"/>
        <v>04:00</v>
      </c>
      <c r="H31" s="12" t="s">
        <v>130</v>
      </c>
      <c r="I31" s="91" t="s">
        <v>17</v>
      </c>
      <c r="J31" s="91"/>
      <c r="K31" s="87" t="s">
        <v>124</v>
      </c>
      <c r="L31" s="88"/>
      <c r="M31" s="26" t="s">
        <v>68</v>
      </c>
      <c r="N31" s="15" t="s">
        <v>60</v>
      </c>
      <c r="P31" s="55">
        <v>43274.791666666664</v>
      </c>
      <c r="Q31" s="27" t="str">
        <f t="shared" si="15"/>
        <v>Sun</v>
      </c>
      <c r="R31" s="27" t="str">
        <f t="shared" si="16"/>
        <v>24-Jun</v>
      </c>
      <c r="S31" s="56" t="str">
        <f t="shared" si="17"/>
        <v>04:00</v>
      </c>
      <c r="T31" s="12" t="s">
        <v>32</v>
      </c>
      <c r="U31" s="91" t="s">
        <v>131</v>
      </c>
      <c r="V31" s="91"/>
      <c r="W31" s="87" t="s">
        <v>121</v>
      </c>
      <c r="X31" s="88"/>
      <c r="Y31" s="26" t="s">
        <v>120</v>
      </c>
      <c r="Z31" s="15" t="s">
        <v>60</v>
      </c>
      <c r="AA31" s="99"/>
      <c r="AC31" s="50" t="s">
        <v>97</v>
      </c>
      <c r="AD31" s="50">
        <v>8.75</v>
      </c>
    </row>
    <row r="32" spans="1:30" ht="11.25" x14ac:dyDescent="0.2">
      <c r="A32" s="70"/>
      <c r="C32" s="55">
        <v>43278.791666666664</v>
      </c>
      <c r="D32" s="97"/>
      <c r="E32" s="27" t="str">
        <f t="shared" si="12"/>
        <v>Thu</v>
      </c>
      <c r="F32" s="27" t="str">
        <f t="shared" si="13"/>
        <v>28-Jun</v>
      </c>
      <c r="G32" s="56" t="str">
        <f t="shared" si="14"/>
        <v>04:00</v>
      </c>
      <c r="H32" s="12" t="s">
        <v>130</v>
      </c>
      <c r="I32" s="91" t="s">
        <v>35</v>
      </c>
      <c r="J32" s="91"/>
      <c r="K32" s="87" t="s">
        <v>113</v>
      </c>
      <c r="L32" s="88"/>
      <c r="M32" s="26" t="s">
        <v>68</v>
      </c>
      <c r="N32" s="15" t="s">
        <v>60</v>
      </c>
      <c r="P32" s="55">
        <v>43278.625</v>
      </c>
      <c r="Q32" s="27" t="str">
        <f t="shared" si="15"/>
        <v>Thu</v>
      </c>
      <c r="R32" s="27" t="str">
        <f t="shared" si="16"/>
        <v>28-Jun</v>
      </c>
      <c r="S32" s="56" t="str">
        <f t="shared" si="17"/>
        <v>00:00</v>
      </c>
      <c r="T32" s="12" t="s">
        <v>132</v>
      </c>
      <c r="U32" s="91" t="s">
        <v>32</v>
      </c>
      <c r="V32" s="91"/>
      <c r="W32" s="87" t="s">
        <v>122</v>
      </c>
      <c r="X32" s="88"/>
      <c r="Y32" s="26" t="s">
        <v>68</v>
      </c>
      <c r="Z32" s="15" t="s">
        <v>60</v>
      </c>
      <c r="AA32" s="99"/>
      <c r="AC32" s="50" t="s">
        <v>98</v>
      </c>
      <c r="AD32" s="50">
        <v>9</v>
      </c>
    </row>
    <row r="33" spans="1:30" x14ac:dyDescent="0.25">
      <c r="A33" s="70"/>
      <c r="C33" s="55">
        <v>43278.791666666664</v>
      </c>
      <c r="D33" s="97"/>
      <c r="E33" s="27" t="str">
        <f t="shared" si="12"/>
        <v>Thu</v>
      </c>
      <c r="F33" s="27" t="str">
        <f t="shared" si="13"/>
        <v>28-Jun</v>
      </c>
      <c r="G33" s="56" t="str">
        <f t="shared" si="14"/>
        <v>04:00</v>
      </c>
      <c r="H33" s="12" t="s">
        <v>17</v>
      </c>
      <c r="I33" s="91" t="s">
        <v>63</v>
      </c>
      <c r="J33" s="91"/>
      <c r="K33" s="89" t="s">
        <v>128</v>
      </c>
      <c r="L33" s="90"/>
      <c r="M33" s="26" t="s">
        <v>68</v>
      </c>
      <c r="N33" s="15" t="s">
        <v>60</v>
      </c>
      <c r="P33" s="55">
        <v>43278.625</v>
      </c>
      <c r="Q33" s="27" t="str">
        <f t="shared" si="15"/>
        <v>Thu</v>
      </c>
      <c r="R33" s="27" t="str">
        <f t="shared" si="16"/>
        <v>28-Jun</v>
      </c>
      <c r="S33" s="56" t="str">
        <f t="shared" si="17"/>
        <v>00:00</v>
      </c>
      <c r="T33" s="12" t="s">
        <v>4</v>
      </c>
      <c r="U33" s="91" t="s">
        <v>131</v>
      </c>
      <c r="V33" s="91"/>
      <c r="W33" s="87" t="s">
        <v>119</v>
      </c>
      <c r="X33" s="88"/>
      <c r="Y33" s="26" t="s">
        <v>68</v>
      </c>
      <c r="Z33" s="15" t="s">
        <v>60</v>
      </c>
      <c r="AA33" s="99"/>
      <c r="AC33" s="50" t="s">
        <v>99</v>
      </c>
      <c r="AD33" s="50">
        <v>9.5</v>
      </c>
    </row>
    <row r="34" spans="1:30" ht="11.25" x14ac:dyDescent="0.2">
      <c r="A34" s="70"/>
      <c r="D34" s="97"/>
      <c r="E34" s="20" t="s">
        <v>20</v>
      </c>
      <c r="F34" s="105" t="s">
        <v>9</v>
      </c>
      <c r="G34" s="105"/>
      <c r="H34" s="105"/>
      <c r="I34" s="20" t="s">
        <v>10</v>
      </c>
      <c r="J34" s="20" t="s">
        <v>11</v>
      </c>
      <c r="K34" s="20" t="s">
        <v>12</v>
      </c>
      <c r="L34" s="20" t="s">
        <v>13</v>
      </c>
      <c r="M34" s="20" t="s">
        <v>14</v>
      </c>
      <c r="N34" s="20" t="s">
        <v>15</v>
      </c>
      <c r="Q34" s="21" t="s">
        <v>20</v>
      </c>
      <c r="R34" s="106" t="s">
        <v>9</v>
      </c>
      <c r="S34" s="106"/>
      <c r="T34" s="106"/>
      <c r="U34" s="21" t="s">
        <v>10</v>
      </c>
      <c r="V34" s="21" t="s">
        <v>11</v>
      </c>
      <c r="W34" s="21" t="s">
        <v>12</v>
      </c>
      <c r="X34" s="21" t="s">
        <v>13</v>
      </c>
      <c r="Y34" s="21" t="s">
        <v>14</v>
      </c>
      <c r="Z34" s="21" t="s">
        <v>15</v>
      </c>
      <c r="AA34" s="99"/>
      <c r="AC34" s="50" t="s">
        <v>100</v>
      </c>
      <c r="AD34" s="50">
        <v>10</v>
      </c>
    </row>
    <row r="35" spans="1:30" ht="11.25" x14ac:dyDescent="0.2">
      <c r="A35" s="70"/>
      <c r="D35" s="97"/>
      <c r="E35" s="4" t="s">
        <v>5</v>
      </c>
      <c r="F35" s="93"/>
      <c r="G35" s="93"/>
      <c r="H35" s="93"/>
      <c r="I35" s="14"/>
      <c r="J35" s="14"/>
      <c r="K35" s="14"/>
      <c r="L35" s="14"/>
      <c r="M35" s="14"/>
      <c r="N35" s="14"/>
      <c r="Q35" s="4" t="s">
        <v>5</v>
      </c>
      <c r="R35" s="93"/>
      <c r="S35" s="93"/>
      <c r="T35" s="93"/>
      <c r="U35" s="14"/>
      <c r="V35" s="14"/>
      <c r="W35" s="14"/>
      <c r="X35" s="14"/>
      <c r="Y35" s="14"/>
      <c r="Z35" s="14"/>
      <c r="AA35" s="99"/>
      <c r="AC35" s="50" t="s">
        <v>101</v>
      </c>
      <c r="AD35" s="50">
        <v>10.5</v>
      </c>
    </row>
    <row r="36" spans="1:30" ht="11.25" x14ac:dyDescent="0.2">
      <c r="A36" s="70"/>
      <c r="D36" s="97"/>
      <c r="E36" s="4" t="s">
        <v>6</v>
      </c>
      <c r="F36" s="93"/>
      <c r="G36" s="93"/>
      <c r="H36" s="93"/>
      <c r="I36" s="14"/>
      <c r="J36" s="14"/>
      <c r="K36" s="14"/>
      <c r="L36" s="14"/>
      <c r="M36" s="14"/>
      <c r="N36" s="14"/>
      <c r="Q36" s="4" t="s">
        <v>6</v>
      </c>
      <c r="R36" s="93"/>
      <c r="S36" s="93"/>
      <c r="T36" s="93"/>
      <c r="U36" s="14"/>
      <c r="V36" s="14"/>
      <c r="W36" s="14"/>
      <c r="X36" s="14"/>
      <c r="Y36" s="14"/>
      <c r="Z36" s="14"/>
      <c r="AA36" s="99"/>
      <c r="AC36" s="50" t="s">
        <v>102</v>
      </c>
      <c r="AD36" s="50">
        <v>11</v>
      </c>
    </row>
    <row r="37" spans="1:30" ht="11.25" x14ac:dyDescent="0.2">
      <c r="A37" s="70"/>
      <c r="D37" s="97"/>
      <c r="E37" s="4" t="s">
        <v>7</v>
      </c>
      <c r="F37" s="93"/>
      <c r="G37" s="93"/>
      <c r="H37" s="93"/>
      <c r="I37" s="14"/>
      <c r="J37" s="14"/>
      <c r="K37" s="14"/>
      <c r="L37" s="14"/>
      <c r="M37" s="14"/>
      <c r="N37" s="14"/>
      <c r="Q37" s="4" t="s">
        <v>7</v>
      </c>
      <c r="R37" s="93"/>
      <c r="S37" s="93"/>
      <c r="T37" s="93"/>
      <c r="U37" s="14"/>
      <c r="V37" s="14"/>
      <c r="W37" s="14"/>
      <c r="X37" s="14"/>
      <c r="Y37" s="14"/>
      <c r="Z37" s="14"/>
      <c r="AA37" s="99"/>
      <c r="AC37" s="50" t="s">
        <v>103</v>
      </c>
      <c r="AD37" s="50">
        <v>11.5</v>
      </c>
    </row>
    <row r="38" spans="1:30" ht="11.25" x14ac:dyDescent="0.2">
      <c r="A38" s="70"/>
      <c r="D38" s="97"/>
      <c r="E38" s="4" t="s">
        <v>8</v>
      </c>
      <c r="F38" s="93"/>
      <c r="G38" s="93"/>
      <c r="H38" s="93"/>
      <c r="I38" s="14"/>
      <c r="J38" s="14"/>
      <c r="K38" s="14"/>
      <c r="L38" s="14"/>
      <c r="M38" s="14"/>
      <c r="N38" s="14"/>
      <c r="Q38" s="4" t="s">
        <v>8</v>
      </c>
      <c r="R38" s="93"/>
      <c r="S38" s="93"/>
      <c r="T38" s="93"/>
      <c r="U38" s="14"/>
      <c r="V38" s="14"/>
      <c r="W38" s="14"/>
      <c r="X38" s="14"/>
      <c r="Y38" s="14"/>
      <c r="Z38" s="14"/>
      <c r="AA38" s="99"/>
      <c r="AC38" s="50" t="s">
        <v>104</v>
      </c>
      <c r="AD38" s="50">
        <v>12</v>
      </c>
    </row>
    <row r="39" spans="1:30" x14ac:dyDescent="0.2">
      <c r="A39" s="70"/>
      <c r="AC39" s="50" t="s">
        <v>105</v>
      </c>
      <c r="AD39" s="50">
        <v>12.75</v>
      </c>
    </row>
    <row r="40" spans="1:30" ht="11.25" customHeight="1" x14ac:dyDescent="0.2">
      <c r="A40" s="70"/>
      <c r="D40" s="92" t="s">
        <v>26</v>
      </c>
      <c r="E40" s="22" t="s">
        <v>16</v>
      </c>
      <c r="F40" s="22" t="s">
        <v>0</v>
      </c>
      <c r="G40" s="22" t="s">
        <v>1</v>
      </c>
      <c r="H40" s="107" t="s">
        <v>2</v>
      </c>
      <c r="I40" s="107"/>
      <c r="J40" s="107"/>
      <c r="K40" s="81" t="s">
        <v>18</v>
      </c>
      <c r="L40" s="82"/>
      <c r="M40" s="22" t="s">
        <v>62</v>
      </c>
      <c r="N40" s="22" t="s">
        <v>3</v>
      </c>
      <c r="Q40" s="23" t="s">
        <v>16</v>
      </c>
      <c r="R40" s="23" t="s">
        <v>0</v>
      </c>
      <c r="S40" s="23" t="s">
        <v>1</v>
      </c>
      <c r="T40" s="113" t="s">
        <v>2</v>
      </c>
      <c r="U40" s="113"/>
      <c r="V40" s="113"/>
      <c r="W40" s="79" t="s">
        <v>18</v>
      </c>
      <c r="X40" s="80"/>
      <c r="Y40" s="23" t="s">
        <v>62</v>
      </c>
      <c r="Z40" s="23" t="s">
        <v>3</v>
      </c>
      <c r="AA40" s="98" t="s">
        <v>27</v>
      </c>
      <c r="AC40" s="50" t="s">
        <v>106</v>
      </c>
      <c r="AD40" s="50">
        <v>13</v>
      </c>
    </row>
    <row r="41" spans="1:30" ht="11.25" x14ac:dyDescent="0.2">
      <c r="A41" s="70"/>
      <c r="C41" s="55">
        <v>43269.666666666664</v>
      </c>
      <c r="D41" s="92"/>
      <c r="E41" s="27" t="str">
        <f t="shared" ref="E41:E46" si="18">LEFT(TEXT(C41+IF(TZDH&gt;=0,TIME(TZDH,TZDM,0),-TIME(-TZDH,-TZDM,0)),"dddd"),3)</f>
        <v>Tue</v>
      </c>
      <c r="F41" s="27" t="str">
        <f t="shared" ref="F41:F46" si="19">TEXT(C41+IF(TZDH&gt;=0,TIME(TZDH,TZDM,0),-TIME(-TZDH,-TZDM,0)),"dd-mmm")</f>
        <v>19-Jun</v>
      </c>
      <c r="G41" s="56" t="str">
        <f t="shared" ref="G41:G46" si="20">TEXT(C41+IF(TZDH&gt;=0,TIME(TZDH,TZDM,0),-TIME(-TZDH,-TZDM,0)),"hh:mm")</f>
        <v>01:00</v>
      </c>
      <c r="H41" s="12" t="s">
        <v>133</v>
      </c>
      <c r="I41" s="91" t="s">
        <v>134</v>
      </c>
      <c r="J41" s="91"/>
      <c r="K41" s="87" t="s">
        <v>121</v>
      </c>
      <c r="L41" s="88"/>
      <c r="M41" s="26" t="s">
        <v>68</v>
      </c>
      <c r="N41" s="15" t="s">
        <v>60</v>
      </c>
      <c r="P41" s="55">
        <v>43270.541666666664</v>
      </c>
      <c r="Q41" s="27" t="str">
        <f t="shared" ref="Q41:Q46" si="21">LEFT(TEXT(P41+IF(TZDH&gt;=0,TIME(TZDH,TZDM,0),-TIME(-TZDH,-TZDM,0)),"dddd"),3)</f>
        <v>Tue</v>
      </c>
      <c r="R41" s="27" t="str">
        <f t="shared" ref="R41:R46" si="22">TEXT(P41+IF(TZDH&gt;=0,TIME(TZDH,TZDM,0),-TIME(-TZDH,-TZDM,0)),"dd-mmm")</f>
        <v>19-Jun</v>
      </c>
      <c r="S41" s="56" t="str">
        <f t="shared" ref="S41:S46" si="23">TEXT(P41+IF(TZDH&gt;=0,TIME(TZDH,TZDM,0),-TIME(-TZDH,-TZDM,0)),"hh:mm")</f>
        <v>22:00</v>
      </c>
      <c r="T41" s="12" t="s">
        <v>137</v>
      </c>
      <c r="U41" s="91" t="s">
        <v>138</v>
      </c>
      <c r="V41" s="91"/>
      <c r="W41" s="87" t="s">
        <v>123</v>
      </c>
      <c r="X41" s="88"/>
      <c r="Y41" s="26" t="s">
        <v>120</v>
      </c>
      <c r="Z41" s="15" t="s">
        <v>60</v>
      </c>
      <c r="AA41" s="98"/>
      <c r="AC41" s="50" t="s">
        <v>107</v>
      </c>
      <c r="AD41" s="50">
        <v>14</v>
      </c>
    </row>
    <row r="42" spans="1:30" ht="11.25" x14ac:dyDescent="0.2">
      <c r="A42" s="70"/>
      <c r="C42" s="55">
        <v>43269.791666666664</v>
      </c>
      <c r="D42" s="92"/>
      <c r="E42" s="27" t="str">
        <f t="shared" si="18"/>
        <v>Tue</v>
      </c>
      <c r="F42" s="27" t="str">
        <f t="shared" si="19"/>
        <v>19-Jun</v>
      </c>
      <c r="G42" s="56" t="str">
        <f t="shared" si="20"/>
        <v>04:00</v>
      </c>
      <c r="H42" s="12" t="s">
        <v>135</v>
      </c>
      <c r="I42" s="91" t="s">
        <v>136</v>
      </c>
      <c r="J42" s="91"/>
      <c r="K42" s="87" t="s">
        <v>117</v>
      </c>
      <c r="L42" s="88"/>
      <c r="M42" s="26" t="s">
        <v>120</v>
      </c>
      <c r="N42" s="15" t="s">
        <v>60</v>
      </c>
      <c r="P42" s="55">
        <v>43270.666666666664</v>
      </c>
      <c r="Q42" s="27" t="str">
        <f t="shared" si="21"/>
        <v>Wed</v>
      </c>
      <c r="R42" s="27" t="str">
        <f t="shared" si="22"/>
        <v>20-Jun</v>
      </c>
      <c r="S42" s="56" t="str">
        <f t="shared" si="23"/>
        <v>01:00</v>
      </c>
      <c r="T42" s="12" t="s">
        <v>139</v>
      </c>
      <c r="U42" s="91" t="s">
        <v>140</v>
      </c>
      <c r="V42" s="91"/>
      <c r="W42" s="87" t="s">
        <v>113</v>
      </c>
      <c r="X42" s="88"/>
      <c r="Y42" s="26" t="s">
        <v>68</v>
      </c>
      <c r="Z42" s="15" t="s">
        <v>60</v>
      </c>
      <c r="AA42" s="98"/>
    </row>
    <row r="43" spans="1:30" ht="11.25" x14ac:dyDescent="0.2">
      <c r="A43" s="70"/>
      <c r="C43" s="55">
        <v>43274.541666666664</v>
      </c>
      <c r="D43" s="92"/>
      <c r="E43" s="27" t="str">
        <f t="shared" si="18"/>
        <v>Sat</v>
      </c>
      <c r="F43" s="27" t="str">
        <f t="shared" si="19"/>
        <v>23-Jun</v>
      </c>
      <c r="G43" s="56" t="str">
        <f t="shared" si="20"/>
        <v>22:00</v>
      </c>
      <c r="H43" s="12" t="s">
        <v>133</v>
      </c>
      <c r="I43" s="91" t="s">
        <v>135</v>
      </c>
      <c r="J43" s="91"/>
      <c r="K43" s="87" t="s">
        <v>113</v>
      </c>
      <c r="L43" s="88"/>
      <c r="M43" s="26" t="s">
        <v>68</v>
      </c>
      <c r="N43" s="15" t="s">
        <v>60</v>
      </c>
      <c r="P43" s="55">
        <v>43275.666666666664</v>
      </c>
      <c r="Q43" s="27" t="str">
        <f t="shared" si="21"/>
        <v>Mon</v>
      </c>
      <c r="R43" s="27" t="str">
        <f t="shared" si="22"/>
        <v>25-Jun</v>
      </c>
      <c r="S43" s="56" t="str">
        <f t="shared" si="23"/>
        <v>01:00</v>
      </c>
      <c r="T43" s="12" t="s">
        <v>138</v>
      </c>
      <c r="U43" s="91" t="s">
        <v>140</v>
      </c>
      <c r="V43" s="91"/>
      <c r="W43" s="87" t="s">
        <v>119</v>
      </c>
      <c r="X43" s="88"/>
      <c r="Y43" s="26" t="s">
        <v>68</v>
      </c>
      <c r="Z43" s="15" t="s">
        <v>60</v>
      </c>
      <c r="AA43" s="98"/>
      <c r="AC43" s="51" t="s">
        <v>159</v>
      </c>
      <c r="AD43" s="52">
        <f>VLOOKUP(I53,AC2:AD41,2,FALSE)</f>
        <v>10</v>
      </c>
    </row>
    <row r="44" spans="1:30" x14ac:dyDescent="0.25">
      <c r="A44" s="70"/>
      <c r="C44" s="55">
        <v>43275.541666666664</v>
      </c>
      <c r="D44" s="92"/>
      <c r="E44" s="27" t="str">
        <f t="shared" si="18"/>
        <v>Sun</v>
      </c>
      <c r="F44" s="27" t="str">
        <f t="shared" si="19"/>
        <v>24-Jun</v>
      </c>
      <c r="G44" s="56" t="str">
        <f t="shared" si="20"/>
        <v>22:00</v>
      </c>
      <c r="H44" s="12" t="s">
        <v>136</v>
      </c>
      <c r="I44" s="91" t="s">
        <v>134</v>
      </c>
      <c r="J44" s="91"/>
      <c r="K44" s="89" t="s">
        <v>128</v>
      </c>
      <c r="L44" s="90"/>
      <c r="M44" s="26" t="s">
        <v>120</v>
      </c>
      <c r="N44" s="15" t="s">
        <v>60</v>
      </c>
      <c r="P44" s="55">
        <v>43275.791666666664</v>
      </c>
      <c r="Q44" s="27" t="str">
        <f t="shared" si="21"/>
        <v>Mon</v>
      </c>
      <c r="R44" s="27" t="str">
        <f t="shared" si="22"/>
        <v>25-Jun</v>
      </c>
      <c r="S44" s="56" t="str">
        <f t="shared" si="23"/>
        <v>04:00</v>
      </c>
      <c r="T44" s="12" t="s">
        <v>139</v>
      </c>
      <c r="U44" s="91" t="s">
        <v>137</v>
      </c>
      <c r="V44" s="91"/>
      <c r="W44" s="87" t="s">
        <v>122</v>
      </c>
      <c r="X44" s="88"/>
      <c r="Y44" s="26" t="s">
        <v>68</v>
      </c>
      <c r="Z44" s="15" t="s">
        <v>60</v>
      </c>
      <c r="AA44" s="98"/>
      <c r="AC44" s="60" t="s">
        <v>161</v>
      </c>
      <c r="AD44" s="52">
        <f>TZ-1 - MOD(TZ,1)</f>
        <v>9</v>
      </c>
    </row>
    <row r="45" spans="1:30" ht="11.25" x14ac:dyDescent="0.2">
      <c r="A45" s="70"/>
      <c r="C45" s="55">
        <v>43279.791666666664</v>
      </c>
      <c r="D45" s="92"/>
      <c r="E45" s="27" t="str">
        <f t="shared" si="18"/>
        <v>Fri</v>
      </c>
      <c r="F45" s="27" t="str">
        <f t="shared" si="19"/>
        <v>29-Jun</v>
      </c>
      <c r="G45" s="56" t="str">
        <f t="shared" si="20"/>
        <v>04:00</v>
      </c>
      <c r="H45" s="12" t="s">
        <v>136</v>
      </c>
      <c r="I45" s="91" t="s">
        <v>133</v>
      </c>
      <c r="J45" s="91"/>
      <c r="K45" s="87" t="s">
        <v>124</v>
      </c>
      <c r="L45" s="88"/>
      <c r="M45" s="26" t="s">
        <v>68</v>
      </c>
      <c r="N45" s="15" t="s">
        <v>60</v>
      </c>
      <c r="P45" s="55">
        <v>43279.625</v>
      </c>
      <c r="Q45" s="27" t="str">
        <f t="shared" si="21"/>
        <v>Fri</v>
      </c>
      <c r="R45" s="27" t="str">
        <f t="shared" si="22"/>
        <v>29-Jun</v>
      </c>
      <c r="S45" s="56" t="str">
        <f t="shared" si="23"/>
        <v>00:00</v>
      </c>
      <c r="T45" s="12" t="s">
        <v>138</v>
      </c>
      <c r="U45" s="91" t="s">
        <v>139</v>
      </c>
      <c r="V45" s="91"/>
      <c r="W45" s="87" t="s">
        <v>117</v>
      </c>
      <c r="X45" s="88"/>
      <c r="Y45" s="26" t="s">
        <v>68</v>
      </c>
      <c r="Z45" s="15" t="s">
        <v>60</v>
      </c>
      <c r="AA45" s="98"/>
      <c r="AC45" s="60" t="s">
        <v>162</v>
      </c>
      <c r="AD45" s="52">
        <f>IF(MOD(TZ,1)=0.5,30,IF(MOD(TZ,1)=0.75,45,IF(MOD(TZ,1)=0.25,15,0)))</f>
        <v>0</v>
      </c>
    </row>
    <row r="46" spans="1:30" ht="11.25" x14ac:dyDescent="0.2">
      <c r="A46" s="70"/>
      <c r="C46" s="55">
        <v>43279.791666666664</v>
      </c>
      <c r="D46" s="92"/>
      <c r="E46" s="27" t="str">
        <f t="shared" si="18"/>
        <v>Fri</v>
      </c>
      <c r="F46" s="27" t="str">
        <f t="shared" si="19"/>
        <v>29-Jun</v>
      </c>
      <c r="G46" s="56" t="str">
        <f t="shared" si="20"/>
        <v>04:00</v>
      </c>
      <c r="H46" s="12" t="s">
        <v>134</v>
      </c>
      <c r="I46" s="91" t="s">
        <v>135</v>
      </c>
      <c r="J46" s="91"/>
      <c r="K46" s="87" t="s">
        <v>123</v>
      </c>
      <c r="L46" s="88"/>
      <c r="M46" s="26" t="s">
        <v>68</v>
      </c>
      <c r="N46" s="15" t="s">
        <v>60</v>
      </c>
      <c r="P46" s="55">
        <v>43279.625</v>
      </c>
      <c r="Q46" s="27" t="str">
        <f t="shared" si="21"/>
        <v>Fri</v>
      </c>
      <c r="R46" s="27" t="str">
        <f t="shared" si="22"/>
        <v>29-Jun</v>
      </c>
      <c r="S46" s="56" t="str">
        <f t="shared" si="23"/>
        <v>00:00</v>
      </c>
      <c r="T46" s="12" t="s">
        <v>140</v>
      </c>
      <c r="U46" s="91" t="s">
        <v>137</v>
      </c>
      <c r="V46" s="91"/>
      <c r="W46" s="87" t="s">
        <v>116</v>
      </c>
      <c r="X46" s="88"/>
      <c r="Y46" s="26" t="s">
        <v>68</v>
      </c>
      <c r="Z46" s="15" t="s">
        <v>60</v>
      </c>
      <c r="AA46" s="98"/>
      <c r="AC46" s="53"/>
    </row>
    <row r="47" spans="1:30" ht="11.25" x14ac:dyDescent="0.2">
      <c r="A47" s="70"/>
      <c r="D47" s="92"/>
      <c r="E47" s="22" t="s">
        <v>20</v>
      </c>
      <c r="F47" s="107" t="s">
        <v>9</v>
      </c>
      <c r="G47" s="107"/>
      <c r="H47" s="107"/>
      <c r="I47" s="22" t="s">
        <v>10</v>
      </c>
      <c r="J47" s="22" t="s">
        <v>11</v>
      </c>
      <c r="K47" s="22" t="s">
        <v>12</v>
      </c>
      <c r="L47" s="22" t="s">
        <v>13</v>
      </c>
      <c r="M47" s="22" t="s">
        <v>14</v>
      </c>
      <c r="N47" s="22" t="s">
        <v>15</v>
      </c>
      <c r="Q47" s="23" t="s">
        <v>20</v>
      </c>
      <c r="R47" s="113" t="s">
        <v>9</v>
      </c>
      <c r="S47" s="113"/>
      <c r="T47" s="113"/>
      <c r="U47" s="23" t="s">
        <v>10</v>
      </c>
      <c r="V47" s="23" t="s">
        <v>11</v>
      </c>
      <c r="W47" s="23" t="s">
        <v>12</v>
      </c>
      <c r="X47" s="23" t="s">
        <v>13</v>
      </c>
      <c r="Y47" s="23" t="s">
        <v>14</v>
      </c>
      <c r="Z47" s="23" t="s">
        <v>15</v>
      </c>
      <c r="AA47" s="98"/>
    </row>
    <row r="48" spans="1:30" ht="11.25" x14ac:dyDescent="0.2">
      <c r="A48" s="70"/>
      <c r="D48" s="92"/>
      <c r="E48" s="4" t="s">
        <v>5</v>
      </c>
      <c r="F48" s="93"/>
      <c r="G48" s="93"/>
      <c r="H48" s="93"/>
      <c r="I48" s="14"/>
      <c r="J48" s="14"/>
      <c r="K48" s="14"/>
      <c r="L48" s="14"/>
      <c r="M48" s="14"/>
      <c r="N48" s="14"/>
      <c r="Q48" s="4" t="s">
        <v>5</v>
      </c>
      <c r="R48" s="93"/>
      <c r="S48" s="93"/>
      <c r="T48" s="93"/>
      <c r="U48" s="14"/>
      <c r="V48" s="14"/>
      <c r="W48" s="14"/>
      <c r="X48" s="14"/>
      <c r="Y48" s="14"/>
      <c r="Z48" s="14"/>
      <c r="AA48" s="98"/>
    </row>
    <row r="49" spans="1:30" ht="11.25" x14ac:dyDescent="0.2">
      <c r="A49" s="70"/>
      <c r="D49" s="92"/>
      <c r="E49" s="4" t="s">
        <v>6</v>
      </c>
      <c r="F49" s="93"/>
      <c r="G49" s="93"/>
      <c r="H49" s="93"/>
      <c r="I49" s="14"/>
      <c r="J49" s="14"/>
      <c r="K49" s="14"/>
      <c r="L49" s="14"/>
      <c r="M49" s="14"/>
      <c r="N49" s="14"/>
      <c r="Q49" s="4" t="s">
        <v>6</v>
      </c>
      <c r="R49" s="93"/>
      <c r="S49" s="93"/>
      <c r="T49" s="93"/>
      <c r="U49" s="14"/>
      <c r="V49" s="14"/>
      <c r="W49" s="14"/>
      <c r="X49" s="14"/>
      <c r="Y49" s="14"/>
      <c r="Z49" s="14"/>
      <c r="AA49" s="98"/>
    </row>
    <row r="50" spans="1:30" ht="11.25" x14ac:dyDescent="0.2">
      <c r="A50" s="70"/>
      <c r="D50" s="92"/>
      <c r="E50" s="4" t="s">
        <v>7</v>
      </c>
      <c r="F50" s="93"/>
      <c r="G50" s="93"/>
      <c r="H50" s="93"/>
      <c r="I50" s="14"/>
      <c r="J50" s="14"/>
      <c r="K50" s="14"/>
      <c r="L50" s="14"/>
      <c r="M50" s="14"/>
      <c r="N50" s="14"/>
      <c r="Q50" s="4" t="s">
        <v>7</v>
      </c>
      <c r="R50" s="93"/>
      <c r="S50" s="93"/>
      <c r="T50" s="93"/>
      <c r="U50" s="14"/>
      <c r="V50" s="14"/>
      <c r="W50" s="14"/>
      <c r="X50" s="14"/>
      <c r="Y50" s="14"/>
      <c r="Z50" s="14"/>
      <c r="AA50" s="98"/>
    </row>
    <row r="51" spans="1:30" ht="11.25" x14ac:dyDescent="0.2">
      <c r="A51" s="70"/>
      <c r="D51" s="92"/>
      <c r="E51" s="4" t="s">
        <v>8</v>
      </c>
      <c r="F51" s="93"/>
      <c r="G51" s="93"/>
      <c r="H51" s="93"/>
      <c r="I51" s="14"/>
      <c r="J51" s="14"/>
      <c r="K51" s="14"/>
      <c r="L51" s="14"/>
      <c r="M51" s="14"/>
      <c r="N51" s="14"/>
      <c r="Q51" s="4" t="s">
        <v>8</v>
      </c>
      <c r="R51" s="93"/>
      <c r="S51" s="93"/>
      <c r="T51" s="93"/>
      <c r="U51" s="14"/>
      <c r="V51" s="14"/>
      <c r="W51" s="14"/>
      <c r="X51" s="14"/>
      <c r="Y51" s="14"/>
      <c r="Z51" s="14"/>
      <c r="AA51" s="98"/>
    </row>
    <row r="53" spans="1:30" s="49" customFormat="1" ht="17.45" customHeight="1" x14ac:dyDescent="0.2">
      <c r="C53" s="54"/>
      <c r="D53" s="58" t="s">
        <v>111</v>
      </c>
      <c r="H53" s="59" t="s">
        <v>160</v>
      </c>
      <c r="I53" s="110" t="s">
        <v>100</v>
      </c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"/>
      <c r="V53" s="1"/>
      <c r="W53" s="1"/>
      <c r="X53" s="1"/>
      <c r="Y53" s="1"/>
      <c r="Z53" s="1"/>
      <c r="AA53" s="1"/>
      <c r="AC53" s="54"/>
      <c r="AD53" s="54"/>
    </row>
    <row r="54" spans="1:30" x14ac:dyDescent="0.2">
      <c r="I54" s="1" t="s">
        <v>158</v>
      </c>
    </row>
  </sheetData>
  <mergeCells count="164">
    <mergeCell ref="A1:A11"/>
    <mergeCell ref="A12:A26"/>
    <mergeCell ref="I53:T53"/>
    <mergeCell ref="R48:T48"/>
    <mergeCell ref="U44:V44"/>
    <mergeCell ref="U45:V45"/>
    <mergeCell ref="R49:T49"/>
    <mergeCell ref="R50:T50"/>
    <mergeCell ref="R51:T51"/>
    <mergeCell ref="U46:V46"/>
    <mergeCell ref="R38:T38"/>
    <mergeCell ref="T40:V40"/>
    <mergeCell ref="U41:V41"/>
    <mergeCell ref="U42:V42"/>
    <mergeCell ref="U43:V43"/>
    <mergeCell ref="R47:T47"/>
    <mergeCell ref="F47:H47"/>
    <mergeCell ref="F48:H48"/>
    <mergeCell ref="F49:H49"/>
    <mergeCell ref="F50:H50"/>
    <mergeCell ref="F51:H51"/>
    <mergeCell ref="T14:V14"/>
    <mergeCell ref="U15:V15"/>
    <mergeCell ref="U16:V16"/>
    <mergeCell ref="I45:J45"/>
    <mergeCell ref="I46:J46"/>
    <mergeCell ref="I41:J41"/>
    <mergeCell ref="I42:J42"/>
    <mergeCell ref="I33:J33"/>
    <mergeCell ref="F34:H34"/>
    <mergeCell ref="F35:H35"/>
    <mergeCell ref="R25:T25"/>
    <mergeCell ref="T27:V27"/>
    <mergeCell ref="R34:T34"/>
    <mergeCell ref="R35:T35"/>
    <mergeCell ref="R36:T36"/>
    <mergeCell ref="R37:T37"/>
    <mergeCell ref="F25:H25"/>
    <mergeCell ref="H27:J27"/>
    <mergeCell ref="I43:J43"/>
    <mergeCell ref="I44:J44"/>
    <mergeCell ref="F36:H36"/>
    <mergeCell ref="F37:H37"/>
    <mergeCell ref="F38:H38"/>
    <mergeCell ref="H40:J40"/>
    <mergeCell ref="I28:J28"/>
    <mergeCell ref="I29:J29"/>
    <mergeCell ref="I30:J30"/>
    <mergeCell ref="I31:J31"/>
    <mergeCell ref="I32:J32"/>
    <mergeCell ref="I2:J2"/>
    <mergeCell ref="I3:J3"/>
    <mergeCell ref="F23:H23"/>
    <mergeCell ref="F24:H24"/>
    <mergeCell ref="H1:J1"/>
    <mergeCell ref="U5:V5"/>
    <mergeCell ref="U6:V6"/>
    <mergeCell ref="U7:V7"/>
    <mergeCell ref="K17:L17"/>
    <mergeCell ref="K18:L18"/>
    <mergeCell ref="K19:L19"/>
    <mergeCell ref="U20:V20"/>
    <mergeCell ref="R21:T21"/>
    <mergeCell ref="R22:T22"/>
    <mergeCell ref="R23:T23"/>
    <mergeCell ref="R24:T24"/>
    <mergeCell ref="K29:L29"/>
    <mergeCell ref="U17:V17"/>
    <mergeCell ref="U18:V18"/>
    <mergeCell ref="U19:V19"/>
    <mergeCell ref="I7:J7"/>
    <mergeCell ref="AA40:AA51"/>
    <mergeCell ref="AA27:AA38"/>
    <mergeCell ref="AA14:AA25"/>
    <mergeCell ref="R8:T8"/>
    <mergeCell ref="R9:T9"/>
    <mergeCell ref="R10:T10"/>
    <mergeCell ref="AA1:AA12"/>
    <mergeCell ref="I20:J20"/>
    <mergeCell ref="H14:J14"/>
    <mergeCell ref="I15:J15"/>
    <mergeCell ref="I16:J16"/>
    <mergeCell ref="I17:J17"/>
    <mergeCell ref="I18:J18"/>
    <mergeCell ref="I19:J19"/>
    <mergeCell ref="K20:L20"/>
    <mergeCell ref="F21:H21"/>
    <mergeCell ref="F22:H22"/>
    <mergeCell ref="T1:V1"/>
    <mergeCell ref="K30:L30"/>
    <mergeCell ref="K31:L31"/>
    <mergeCell ref="K32:L32"/>
    <mergeCell ref="K33:L33"/>
    <mergeCell ref="K15:L15"/>
    <mergeCell ref="K16:L16"/>
    <mergeCell ref="W31:X31"/>
    <mergeCell ref="W32:X32"/>
    <mergeCell ref="W33:X33"/>
    <mergeCell ref="D40:D51"/>
    <mergeCell ref="I5:J5"/>
    <mergeCell ref="F9:H9"/>
    <mergeCell ref="F10:H10"/>
    <mergeCell ref="F8:H8"/>
    <mergeCell ref="I6:J6"/>
    <mergeCell ref="U28:V28"/>
    <mergeCell ref="U29:V29"/>
    <mergeCell ref="U30:V30"/>
    <mergeCell ref="U31:V31"/>
    <mergeCell ref="U32:V32"/>
    <mergeCell ref="U33:V33"/>
    <mergeCell ref="D1:D12"/>
    <mergeCell ref="D14:D25"/>
    <mergeCell ref="D27:D38"/>
    <mergeCell ref="F12:H12"/>
    <mergeCell ref="R11:T11"/>
    <mergeCell ref="R12:T12"/>
    <mergeCell ref="F11:H11"/>
    <mergeCell ref="I4:J4"/>
    <mergeCell ref="W16:X16"/>
    <mergeCell ref="W19:X19"/>
    <mergeCell ref="W20:X20"/>
    <mergeCell ref="W28:X28"/>
    <mergeCell ref="W29:X29"/>
    <mergeCell ref="W30:X30"/>
    <mergeCell ref="K2:L2"/>
    <mergeCell ref="K3:L3"/>
    <mergeCell ref="K4:L4"/>
    <mergeCell ref="K5:L5"/>
    <mergeCell ref="K6:L6"/>
    <mergeCell ref="W2:X2"/>
    <mergeCell ref="W3:X3"/>
    <mergeCell ref="W4:X4"/>
    <mergeCell ref="W5:X5"/>
    <mergeCell ref="W6:X6"/>
    <mergeCell ref="W7:X7"/>
    <mergeCell ref="U2:V2"/>
    <mergeCell ref="U3:V3"/>
    <mergeCell ref="U4:V4"/>
    <mergeCell ref="K28:L28"/>
    <mergeCell ref="K7:L7"/>
    <mergeCell ref="A27:A51"/>
    <mergeCell ref="K1:L1"/>
    <mergeCell ref="W1:X1"/>
    <mergeCell ref="W14:X14"/>
    <mergeCell ref="W27:X27"/>
    <mergeCell ref="W40:X40"/>
    <mergeCell ref="K40:L40"/>
    <mergeCell ref="K27:L27"/>
    <mergeCell ref="K14:L14"/>
    <mergeCell ref="W41:X41"/>
    <mergeCell ref="W42:X42"/>
    <mergeCell ref="W43:X43"/>
    <mergeCell ref="W44:X44"/>
    <mergeCell ref="W45:X45"/>
    <mergeCell ref="W46:X46"/>
    <mergeCell ref="K41:L41"/>
    <mergeCell ref="K42:L42"/>
    <mergeCell ref="K43:L43"/>
    <mergeCell ref="K44:L44"/>
    <mergeCell ref="K45:L45"/>
    <mergeCell ref="K46:L46"/>
    <mergeCell ref="W15:X15"/>
    <mergeCell ref="W17:X17"/>
    <mergeCell ref="W18:X18"/>
  </mergeCells>
  <phoneticPr fontId="1" type="noConversion"/>
  <dataValidations count="1">
    <dataValidation type="list" showInputMessage="1" showErrorMessage="1" sqref="I53">
      <formula1>$AC$2:$AC$41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4" orientation="landscape" r:id="rId1"/>
  <headerFooter alignWithMargins="0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showGridLines="0" topLeftCell="B1" workbookViewId="0">
      <selection activeCell="C3" sqref="C3:D3"/>
    </sheetView>
  </sheetViews>
  <sheetFormatPr defaultRowHeight="11.25" x14ac:dyDescent="0.2"/>
  <cols>
    <col min="1" max="1" width="13.140625" style="50" hidden="1" customWidth="1"/>
    <col min="2" max="2" width="16.140625" style="1" bestFit="1" customWidth="1"/>
    <col min="3" max="3" width="12.85546875" style="1" customWidth="1"/>
    <col min="4" max="4" width="5" style="1" customWidth="1"/>
    <col min="5" max="7" width="4.7109375" style="1" customWidth="1"/>
    <col min="8" max="8" width="13.140625" style="50" hidden="1" customWidth="1"/>
    <col min="9" max="9" width="12.85546875" style="1" customWidth="1"/>
    <col min="10" max="10" width="5" style="1" customWidth="1"/>
    <col min="11" max="13" width="4.7109375" style="1" customWidth="1"/>
    <col min="14" max="14" width="13.140625" style="50" hidden="1" customWidth="1"/>
    <col min="15" max="15" width="12.85546875" style="1" customWidth="1"/>
    <col min="16" max="16" width="5" style="1" customWidth="1"/>
    <col min="17" max="19" width="4.7109375" style="1" customWidth="1"/>
    <col min="20" max="20" width="13.140625" style="50" hidden="1" customWidth="1"/>
    <col min="21" max="21" width="12.85546875" style="1" customWidth="1"/>
    <col min="22" max="22" width="5" style="1" customWidth="1"/>
    <col min="23" max="25" width="4.7109375" style="1" customWidth="1"/>
    <col min="26" max="26" width="21.140625" style="1" customWidth="1"/>
    <col min="27" max="16384" width="9.140625" style="1"/>
  </cols>
  <sheetData>
    <row r="1" spans="1:27" s="7" customFormat="1" x14ac:dyDescent="0.2">
      <c r="A1" s="62"/>
      <c r="C1" s="126" t="s">
        <v>37</v>
      </c>
      <c r="D1" s="126"/>
      <c r="H1" s="62"/>
      <c r="N1" s="62"/>
      <c r="O1" s="127" t="s">
        <v>157</v>
      </c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1"/>
    </row>
    <row r="2" spans="1:27" x14ac:dyDescent="0.2"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3" spans="1:27" ht="15" x14ac:dyDescent="0.2">
      <c r="B3" s="43" t="s">
        <v>44</v>
      </c>
      <c r="C3" s="114"/>
      <c r="D3" s="115"/>
      <c r="E3" s="13"/>
      <c r="F3" s="32">
        <v>49</v>
      </c>
      <c r="G3" s="2"/>
      <c r="H3" s="63"/>
      <c r="M3" s="2"/>
      <c r="N3" s="63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27" ht="15" x14ac:dyDescent="0.2">
      <c r="B4" s="44" t="s">
        <v>45</v>
      </c>
      <c r="C4" s="114"/>
      <c r="D4" s="115"/>
      <c r="E4" s="13"/>
      <c r="F4" s="33"/>
      <c r="G4" s="2"/>
      <c r="H4" s="63"/>
      <c r="I4" s="126" t="s">
        <v>38</v>
      </c>
      <c r="J4" s="126"/>
      <c r="K4" s="126"/>
      <c r="M4" s="2"/>
      <c r="N4" s="63"/>
      <c r="S4" s="2"/>
      <c r="T4" s="63"/>
      <c r="W4" s="128" t="s">
        <v>67</v>
      </c>
      <c r="X4" s="128"/>
      <c r="Y4" s="128"/>
      <c r="Z4" s="128"/>
    </row>
    <row r="5" spans="1:27" x14ac:dyDescent="0.2">
      <c r="C5" s="28"/>
      <c r="D5" s="29" t="s">
        <v>143</v>
      </c>
      <c r="E5" s="8"/>
      <c r="F5" s="34"/>
      <c r="G5" s="2"/>
      <c r="H5" s="63"/>
      <c r="I5" s="2"/>
      <c r="J5" s="2"/>
      <c r="K5" s="2"/>
      <c r="L5" s="2"/>
      <c r="M5" s="2"/>
      <c r="N5" s="63"/>
      <c r="S5" s="2"/>
      <c r="T5" s="63"/>
      <c r="W5" s="128"/>
      <c r="X5" s="128"/>
      <c r="Y5" s="128"/>
      <c r="Z5" s="128"/>
    </row>
    <row r="6" spans="1:27" ht="15" x14ac:dyDescent="0.2">
      <c r="A6" s="55">
        <v>43281.625</v>
      </c>
      <c r="C6" s="65" t="str">
        <f>TEXT(A6+IF(TZDH&gt;=0,TIME(TZDH,TZDM,0),-TIME(-TZDH,-TZDM,0)),"mmmm d")</f>
        <v>July 1</v>
      </c>
      <c r="D6" s="30" t="str">
        <f>TEXT(A6+IF(TZDH&gt;=0,TIME(TZDH,TZDM,0),-TIME(-TZDH,-TZDM,0)),"hh:mm")</f>
        <v>00:00</v>
      </c>
      <c r="E6" s="10"/>
      <c r="F6" s="34"/>
      <c r="G6" s="9"/>
      <c r="H6" s="64"/>
      <c r="I6" s="114"/>
      <c r="J6" s="115"/>
      <c r="K6" s="13"/>
      <c r="L6" s="37">
        <v>57</v>
      </c>
      <c r="M6" s="2"/>
      <c r="N6" s="64"/>
      <c r="S6" s="2"/>
      <c r="T6" s="64"/>
    </row>
    <row r="7" spans="1:27" ht="15" x14ac:dyDescent="0.2">
      <c r="D7" s="2"/>
      <c r="E7" s="2"/>
      <c r="F7" s="34"/>
      <c r="G7" s="2"/>
      <c r="H7" s="63"/>
      <c r="I7" s="114"/>
      <c r="J7" s="115"/>
      <c r="K7" s="13"/>
      <c r="L7" s="38"/>
      <c r="M7" s="2"/>
      <c r="N7" s="63"/>
      <c r="S7" s="2"/>
      <c r="T7" s="63"/>
    </row>
    <row r="8" spans="1:27" x14ac:dyDescent="0.2">
      <c r="F8" s="34"/>
      <c r="I8" s="28"/>
      <c r="J8" s="29" t="s">
        <v>151</v>
      </c>
      <c r="K8" s="2"/>
      <c r="L8" s="34"/>
    </row>
    <row r="9" spans="1:27" ht="15" x14ac:dyDescent="0.2">
      <c r="B9" s="41" t="s">
        <v>42</v>
      </c>
      <c r="C9" s="114"/>
      <c r="D9" s="115"/>
      <c r="E9" s="13"/>
      <c r="F9" s="35">
        <v>50</v>
      </c>
      <c r="G9" s="2"/>
      <c r="H9" s="55">
        <v>43287.625</v>
      </c>
      <c r="I9" s="66" t="str">
        <f>TEXT(H9+IF(TZDH&gt;=0,TIME(TZDH,TZDM,0),-TIME(-TZDH,-TZDM,0)),"mmmm d")</f>
        <v>July 7</v>
      </c>
      <c r="J9" s="30" t="str">
        <f>TEXT(H9+IF(TZDH&gt;=0,TIME(TZDH,TZDM,0),-TIME(-TZDH,-TZDM,0)),"hh:mm")</f>
        <v>00:00</v>
      </c>
      <c r="L9" s="34"/>
      <c r="M9" s="2"/>
      <c r="N9" s="63"/>
      <c r="O9" s="2"/>
      <c r="P9" s="2"/>
      <c r="Q9" s="2"/>
      <c r="R9" s="2"/>
      <c r="T9" s="63"/>
    </row>
    <row r="10" spans="1:27" ht="15" x14ac:dyDescent="0.2">
      <c r="B10" s="42" t="s">
        <v>43</v>
      </c>
      <c r="C10" s="114"/>
      <c r="D10" s="115"/>
      <c r="E10" s="13"/>
      <c r="F10" s="32"/>
      <c r="G10" s="2"/>
      <c r="H10" s="63"/>
      <c r="L10" s="34"/>
      <c r="M10" s="2"/>
      <c r="N10" s="63"/>
      <c r="O10" s="126" t="s">
        <v>39</v>
      </c>
      <c r="P10" s="126"/>
      <c r="Q10" s="126"/>
      <c r="R10" s="2"/>
      <c r="T10" s="63"/>
    </row>
    <row r="11" spans="1:27" x14ac:dyDescent="0.2">
      <c r="C11" s="28"/>
      <c r="D11" s="29" t="s">
        <v>144</v>
      </c>
      <c r="E11" s="8"/>
      <c r="F11" s="32"/>
      <c r="G11" s="2"/>
      <c r="H11" s="63"/>
      <c r="L11" s="34"/>
      <c r="M11" s="2"/>
      <c r="N11" s="63"/>
      <c r="O11" s="2"/>
      <c r="P11" s="2"/>
      <c r="Q11" s="2"/>
      <c r="R11" s="2"/>
      <c r="T11" s="63"/>
    </row>
    <row r="12" spans="1:27" ht="15" x14ac:dyDescent="0.2">
      <c r="A12" s="55">
        <v>43281.791666666664</v>
      </c>
      <c r="C12" s="65" t="str">
        <f>TEXT(A12+IF(TZDH&gt;=0,TIME(TZDH,TZDM,0),-TIME(-TZDH,-TZDM,0)),"mmmm d")</f>
        <v>July 1</v>
      </c>
      <c r="D12" s="30" t="str">
        <f>TEXT(A12+IF(TZDH&gt;=0,TIME(TZDH,TZDM,0),-TIME(-TZDH,-TZDM,0)),"hh:mm")</f>
        <v>04:00</v>
      </c>
      <c r="E12" s="10"/>
      <c r="F12" s="32"/>
      <c r="G12" s="2"/>
      <c r="H12" s="63"/>
      <c r="L12" s="34"/>
      <c r="M12" s="6"/>
      <c r="N12" s="63"/>
      <c r="O12" s="114"/>
      <c r="P12" s="115"/>
      <c r="Q12" s="13"/>
      <c r="R12" s="37">
        <v>61</v>
      </c>
      <c r="T12" s="63"/>
    </row>
    <row r="13" spans="1:27" ht="15" x14ac:dyDescent="0.2">
      <c r="C13" s="8"/>
      <c r="D13" s="2"/>
      <c r="E13" s="2"/>
      <c r="F13" s="32"/>
      <c r="G13" s="2"/>
      <c r="H13" s="63"/>
      <c r="L13" s="34"/>
      <c r="M13" s="2"/>
      <c r="N13" s="63"/>
      <c r="O13" s="114"/>
      <c r="P13" s="115"/>
      <c r="Q13" s="13"/>
      <c r="R13" s="38"/>
      <c r="T13" s="63"/>
    </row>
    <row r="14" spans="1:27" x14ac:dyDescent="0.2">
      <c r="F14" s="36"/>
      <c r="L14" s="34"/>
      <c r="O14" s="28"/>
      <c r="P14" s="29" t="s">
        <v>155</v>
      </c>
      <c r="R14" s="34"/>
    </row>
    <row r="15" spans="1:27" ht="15" x14ac:dyDescent="0.2">
      <c r="B15" s="45" t="s">
        <v>46</v>
      </c>
      <c r="C15" s="114"/>
      <c r="D15" s="115"/>
      <c r="E15" s="13"/>
      <c r="F15" s="32">
        <v>53</v>
      </c>
      <c r="G15" s="2"/>
      <c r="H15" s="63"/>
      <c r="L15" s="34"/>
      <c r="M15" s="2"/>
      <c r="N15" s="55">
        <v>43291.791666666664</v>
      </c>
      <c r="O15" s="66" t="str">
        <f>TEXT(N15+IF(TZDH&gt;=0,TIME(TZDH,TZDM,0),-TIME(-TZDH,-TZDM,0)),"mmmm d")</f>
        <v>July 11</v>
      </c>
      <c r="P15" s="30" t="str">
        <f>TEXT(N15+IF(TZDH&gt;=0,TIME(TZDH,TZDM,0),-TIME(-TZDH,-TZDM,0)),"hh:mm")</f>
        <v>04:00</v>
      </c>
      <c r="Q15" s="2"/>
      <c r="R15" s="34"/>
      <c r="T15" s="63"/>
    </row>
    <row r="16" spans="1:27" ht="15" x14ac:dyDescent="0.2">
      <c r="B16" s="46" t="s">
        <v>47</v>
      </c>
      <c r="C16" s="114"/>
      <c r="D16" s="115"/>
      <c r="E16" s="13"/>
      <c r="F16" s="33"/>
      <c r="G16" s="2"/>
      <c r="H16" s="63"/>
      <c r="L16" s="34"/>
      <c r="M16" s="2"/>
      <c r="N16" s="63"/>
      <c r="O16" s="2"/>
      <c r="P16" s="2"/>
      <c r="Q16" s="2"/>
      <c r="R16" s="34"/>
      <c r="T16" s="63"/>
    </row>
    <row r="17" spans="1:26" x14ac:dyDescent="0.2">
      <c r="C17" s="28"/>
      <c r="D17" s="29" t="s">
        <v>145</v>
      </c>
      <c r="E17" s="2"/>
      <c r="F17" s="34"/>
      <c r="G17" s="2"/>
      <c r="H17" s="63"/>
      <c r="I17" s="2"/>
      <c r="J17" s="2"/>
      <c r="K17" s="2"/>
      <c r="L17" s="34"/>
      <c r="M17" s="2"/>
      <c r="N17" s="63"/>
      <c r="O17" s="2"/>
      <c r="P17" s="2"/>
      <c r="Q17" s="2"/>
      <c r="R17" s="34"/>
      <c r="T17" s="63"/>
    </row>
    <row r="18" spans="1:26" ht="15" x14ac:dyDescent="0.2">
      <c r="A18" s="55">
        <v>43283.625</v>
      </c>
      <c r="C18" s="65" t="str">
        <f>TEXT(A18+IF(TZDH&gt;=0,TIME(TZDH,TZDM,0),-TIME(-TZDH,-TZDM,0)),"mmmm d")</f>
        <v>July 3</v>
      </c>
      <c r="D18" s="30" t="str">
        <f>TEXT(A18+IF(TZDH&gt;=0,TIME(TZDH,TZDM,0),-TIME(-TZDH,-TZDM,0)),"hh:mm")</f>
        <v>00:00</v>
      </c>
      <c r="F18" s="34"/>
      <c r="G18" s="9"/>
      <c r="H18" s="64"/>
      <c r="I18" s="114"/>
      <c r="J18" s="115"/>
      <c r="K18" s="13"/>
      <c r="L18" s="39">
        <v>58</v>
      </c>
      <c r="N18" s="64"/>
      <c r="R18" s="34"/>
      <c r="T18" s="64"/>
    </row>
    <row r="19" spans="1:26" ht="15" x14ac:dyDescent="0.2">
      <c r="F19" s="34"/>
      <c r="G19" s="2"/>
      <c r="H19" s="63"/>
      <c r="I19" s="114"/>
      <c r="J19" s="115"/>
      <c r="K19" s="13"/>
      <c r="L19" s="37"/>
      <c r="N19" s="63"/>
      <c r="R19" s="34"/>
      <c r="T19" s="63"/>
    </row>
    <row r="20" spans="1:26" x14ac:dyDescent="0.2">
      <c r="F20" s="34"/>
      <c r="I20" s="28"/>
      <c r="J20" s="29" t="s">
        <v>152</v>
      </c>
      <c r="K20" s="2"/>
      <c r="L20" s="32"/>
      <c r="R20" s="34"/>
    </row>
    <row r="21" spans="1:26" ht="15" x14ac:dyDescent="0.2">
      <c r="B21" s="47" t="s">
        <v>48</v>
      </c>
      <c r="C21" s="114"/>
      <c r="D21" s="115"/>
      <c r="E21" s="13"/>
      <c r="F21" s="35">
        <v>54</v>
      </c>
      <c r="G21" s="2"/>
      <c r="H21" s="55">
        <v>43287.791666666664</v>
      </c>
      <c r="I21" s="66" t="str">
        <f>TEXT(H21+IF(TZDH&gt;=0,TIME(TZDH,TZDM,0),-TIME(-TZDH,-TZDM,0)),"mmmm d")</f>
        <v>July 7</v>
      </c>
      <c r="J21" s="30" t="str">
        <f>TEXT(H21+IF(TZDH&gt;=0,TIME(TZDH,TZDM,0),-TIME(-TZDH,-TZDM,0)),"hh:mm")</f>
        <v>04:00</v>
      </c>
      <c r="L21" s="36"/>
      <c r="M21" s="2"/>
      <c r="N21" s="63"/>
      <c r="O21" s="2"/>
      <c r="P21" s="2"/>
      <c r="Q21" s="2"/>
      <c r="R21" s="34"/>
      <c r="T21" s="63"/>
    </row>
    <row r="22" spans="1:26" ht="15" x14ac:dyDescent="0.2">
      <c r="B22" s="48" t="s">
        <v>49</v>
      </c>
      <c r="C22" s="114"/>
      <c r="D22" s="115"/>
      <c r="E22" s="13"/>
      <c r="F22" s="32"/>
      <c r="G22" s="2"/>
      <c r="H22" s="63"/>
      <c r="I22" s="126" t="s">
        <v>58</v>
      </c>
      <c r="J22" s="126"/>
      <c r="K22" s="126"/>
      <c r="L22" s="36"/>
      <c r="M22" s="2"/>
      <c r="N22" s="63"/>
      <c r="O22" s="126" t="s">
        <v>59</v>
      </c>
      <c r="P22" s="126"/>
      <c r="Q22" s="126"/>
      <c r="R22" s="34"/>
      <c r="T22" s="63"/>
      <c r="U22" s="126" t="s">
        <v>40</v>
      </c>
      <c r="V22" s="126"/>
      <c r="W22" s="126"/>
      <c r="X22" s="61"/>
      <c r="Z22" s="7" t="s">
        <v>41</v>
      </c>
    </row>
    <row r="23" spans="1:26" x14ac:dyDescent="0.2">
      <c r="C23" s="28"/>
      <c r="D23" s="31" t="s">
        <v>146</v>
      </c>
      <c r="E23" s="3"/>
      <c r="F23" s="32"/>
      <c r="G23" s="2"/>
      <c r="H23" s="63"/>
      <c r="L23" s="36"/>
      <c r="M23" s="2"/>
      <c r="N23" s="63"/>
      <c r="R23" s="34"/>
      <c r="T23" s="63"/>
    </row>
    <row r="24" spans="1:26" ht="15" x14ac:dyDescent="0.2">
      <c r="A24" s="55">
        <v>43283.791666666664</v>
      </c>
      <c r="C24" s="65" t="str">
        <f>TEXT(A24+IF(TZDH&gt;=0,TIME(TZDH,TZDM,0),-TIME(-TZDH,-TZDM,0)),"mmmm d")</f>
        <v>July 3</v>
      </c>
      <c r="D24" s="30" t="str">
        <f>TEXT(A24+IF(TZDH&gt;=0,TIME(TZDH,TZDM,0),-TIME(-TZDH,-TZDM,0)),"hh:mm")</f>
        <v>04:00</v>
      </c>
      <c r="E24" s="3"/>
      <c r="F24" s="32"/>
      <c r="G24" s="2"/>
      <c r="H24" s="63"/>
      <c r="I24" s="120"/>
      <c r="J24" s="121"/>
      <c r="K24" s="122"/>
      <c r="L24" s="40"/>
      <c r="M24" s="6"/>
      <c r="N24" s="63"/>
      <c r="O24" s="114"/>
      <c r="P24" s="115"/>
      <c r="Q24" s="13"/>
      <c r="R24" s="67">
        <v>63</v>
      </c>
      <c r="S24" s="9"/>
      <c r="T24" s="63"/>
      <c r="U24" s="114"/>
      <c r="V24" s="115"/>
      <c r="W24" s="13"/>
      <c r="X24" s="68">
        <v>64</v>
      </c>
      <c r="Y24" s="69"/>
      <c r="Z24" s="118"/>
    </row>
    <row r="25" spans="1:26" ht="15" x14ac:dyDescent="0.2">
      <c r="E25" s="2"/>
      <c r="F25" s="32"/>
      <c r="G25" s="2"/>
      <c r="H25" s="63"/>
      <c r="I25" s="123"/>
      <c r="J25" s="124"/>
      <c r="K25" s="125"/>
      <c r="L25" s="36"/>
      <c r="M25" s="2"/>
      <c r="N25" s="63"/>
      <c r="O25" s="114"/>
      <c r="P25" s="115"/>
      <c r="Q25" s="13"/>
      <c r="R25" s="34"/>
      <c r="T25" s="63"/>
      <c r="U25" s="114"/>
      <c r="V25" s="115"/>
      <c r="W25" s="13"/>
      <c r="X25" s="2"/>
      <c r="Y25" s="2"/>
      <c r="Z25" s="119"/>
    </row>
    <row r="26" spans="1:26" x14ac:dyDescent="0.2">
      <c r="F26" s="36"/>
      <c r="L26" s="36"/>
      <c r="O26" s="28"/>
      <c r="P26" s="29" t="s">
        <v>155</v>
      </c>
      <c r="R26" s="34"/>
      <c r="U26" s="28"/>
      <c r="V26" s="29" t="s">
        <v>156</v>
      </c>
    </row>
    <row r="27" spans="1:26" ht="15" x14ac:dyDescent="0.2">
      <c r="B27" s="42" t="s">
        <v>50</v>
      </c>
      <c r="C27" s="114"/>
      <c r="D27" s="115"/>
      <c r="E27" s="13"/>
      <c r="F27" s="32">
        <v>51</v>
      </c>
      <c r="G27" s="2"/>
      <c r="H27" s="63"/>
      <c r="L27" s="36"/>
      <c r="M27" s="2"/>
      <c r="N27" s="55">
        <v>43295.625</v>
      </c>
      <c r="O27" s="66" t="str">
        <f>TEXT(N27+IF(TZDH&gt;=0,TIME(TZDH,TZDM,0),-TIME(-TZDH,-TZDM,0)),"mmmm d")</f>
        <v>July 15</v>
      </c>
      <c r="P27" s="30" t="str">
        <f>TEXT(N27+IF(TZDH&gt;=0,TIME(TZDH,TZDM,0),-TIME(-TZDH,-TZDM,0)),"hh:mm")</f>
        <v>00:00</v>
      </c>
      <c r="Q27" s="2"/>
      <c r="R27" s="34"/>
      <c r="T27" s="55">
        <v>43296.666666666664</v>
      </c>
      <c r="U27" s="66" t="str">
        <f>TEXT(T27+IF(TZDH&gt;=0,TIME(TZDH,TZDM,0),-TIME(-TZDH,-TZDM,0)),"mmmm d")</f>
        <v>July 16</v>
      </c>
      <c r="V27" s="30" t="str">
        <f>TEXT(T27+IF(TZDH&gt;=0,TIME(TZDH,TZDM,0),-TIME(-TZDH,-TZDM,0)),"hh:mm")</f>
        <v>01:00</v>
      </c>
    </row>
    <row r="28" spans="1:26" ht="15" x14ac:dyDescent="0.2">
      <c r="B28" s="41" t="s">
        <v>51</v>
      </c>
      <c r="C28" s="114"/>
      <c r="D28" s="115"/>
      <c r="E28" s="13"/>
      <c r="F28" s="33"/>
      <c r="G28" s="2"/>
      <c r="H28" s="63"/>
      <c r="L28" s="36"/>
      <c r="M28" s="2"/>
      <c r="N28" s="63"/>
      <c r="O28" s="2"/>
      <c r="P28" s="2"/>
      <c r="Q28" s="2"/>
      <c r="R28" s="34"/>
      <c r="T28" s="63"/>
    </row>
    <row r="29" spans="1:26" x14ac:dyDescent="0.2">
      <c r="C29" s="28"/>
      <c r="D29" s="29" t="s">
        <v>147</v>
      </c>
      <c r="E29" s="3"/>
      <c r="F29" s="34"/>
      <c r="G29" s="2"/>
      <c r="H29" s="63"/>
      <c r="I29" s="2"/>
      <c r="J29" s="2"/>
      <c r="K29" s="2"/>
      <c r="L29" s="32"/>
      <c r="M29" s="2"/>
      <c r="N29" s="63"/>
      <c r="O29" s="2"/>
      <c r="P29" s="2"/>
      <c r="Q29" s="2"/>
      <c r="R29" s="34"/>
      <c r="T29" s="63"/>
    </row>
    <row r="30" spans="1:26" ht="15" x14ac:dyDescent="0.2">
      <c r="A30" s="55">
        <v>43282.625</v>
      </c>
      <c r="C30" s="65" t="str">
        <f>TEXT(A30+IF(TZDH&gt;=0,TIME(TZDH,TZDM,0),-TIME(-TZDH,-TZDM,0)),"mmmm d")</f>
        <v>July 2</v>
      </c>
      <c r="D30" s="30" t="str">
        <f>TEXT(A30+IF(TZDH&gt;=0,TIME(TZDH,TZDM,0),-TIME(-TZDH,-TZDM,0)),"hh:mm")</f>
        <v>00:00</v>
      </c>
      <c r="E30" s="3"/>
      <c r="F30" s="34"/>
      <c r="G30" s="9"/>
      <c r="H30" s="64"/>
      <c r="I30" s="114"/>
      <c r="J30" s="115"/>
      <c r="K30" s="13"/>
      <c r="L30" s="37">
        <v>60</v>
      </c>
      <c r="M30" s="2"/>
      <c r="N30" s="64"/>
      <c r="R30" s="34"/>
      <c r="T30" s="64"/>
    </row>
    <row r="31" spans="1:26" ht="15" x14ac:dyDescent="0.2">
      <c r="D31" s="2"/>
      <c r="E31" s="2"/>
      <c r="F31" s="34"/>
      <c r="G31" s="2"/>
      <c r="H31" s="63"/>
      <c r="I31" s="114"/>
      <c r="J31" s="115"/>
      <c r="K31" s="13"/>
      <c r="L31" s="38"/>
      <c r="M31" s="2"/>
      <c r="N31" s="63"/>
      <c r="R31" s="34"/>
      <c r="T31" s="63"/>
    </row>
    <row r="32" spans="1:26" x14ac:dyDescent="0.2">
      <c r="F32" s="34"/>
      <c r="I32" s="28"/>
      <c r="J32" s="29" t="s">
        <v>153</v>
      </c>
      <c r="K32" s="2"/>
      <c r="L32" s="34"/>
      <c r="R32" s="34"/>
    </row>
    <row r="33" spans="1:26" ht="15" x14ac:dyDescent="0.2">
      <c r="B33" s="44" t="s">
        <v>52</v>
      </c>
      <c r="C33" s="114"/>
      <c r="D33" s="115"/>
      <c r="E33" s="13"/>
      <c r="F33" s="35">
        <v>52</v>
      </c>
      <c r="G33" s="2"/>
      <c r="H33" s="55">
        <v>43288.791666666664</v>
      </c>
      <c r="I33" s="66" t="str">
        <f>TEXT(H33+IF(TZDH&gt;=0,TIME(TZDH,TZDM,0),-TIME(-TZDH,-TZDM,0)),"mmmm d")</f>
        <v>July 8</v>
      </c>
      <c r="J33" s="30" t="str">
        <f>TEXT(H33+IF(TZDH&gt;=0,TIME(TZDH,TZDM,0),-TIME(-TZDH,-TZDM,0)),"hh:mm")</f>
        <v>04:00</v>
      </c>
      <c r="L33" s="34"/>
      <c r="M33" s="2"/>
      <c r="N33" s="63"/>
      <c r="O33" s="2"/>
      <c r="P33" s="2"/>
      <c r="Q33" s="2"/>
      <c r="R33" s="34"/>
      <c r="T33" s="63"/>
    </row>
    <row r="34" spans="1:26" ht="15" x14ac:dyDescent="0.2">
      <c r="B34" s="43" t="s">
        <v>53</v>
      </c>
      <c r="C34" s="114"/>
      <c r="D34" s="115"/>
      <c r="E34" s="13"/>
      <c r="F34" s="32"/>
      <c r="G34" s="2"/>
      <c r="H34" s="63"/>
      <c r="L34" s="34"/>
      <c r="M34" s="2"/>
      <c r="N34" s="63"/>
      <c r="O34" s="2"/>
      <c r="P34" s="2"/>
      <c r="Q34" s="2"/>
      <c r="R34" s="34"/>
      <c r="T34" s="63"/>
    </row>
    <row r="35" spans="1:26" x14ac:dyDescent="0.2">
      <c r="C35" s="28"/>
      <c r="D35" s="31" t="s">
        <v>148</v>
      </c>
      <c r="E35" s="3"/>
      <c r="F35" s="32"/>
      <c r="G35" s="2"/>
      <c r="H35" s="63"/>
      <c r="L35" s="34"/>
      <c r="M35" s="2"/>
      <c r="N35" s="63"/>
      <c r="O35" s="2"/>
      <c r="P35" s="2"/>
      <c r="Q35" s="2"/>
      <c r="R35" s="34"/>
      <c r="T35" s="63"/>
    </row>
    <row r="36" spans="1:26" ht="15" x14ac:dyDescent="0.2">
      <c r="A36" s="55">
        <v>43282.791666666664</v>
      </c>
      <c r="C36" s="65" t="str">
        <f>TEXT(A36+IF(TZDH&gt;=0,TIME(TZDH,TZDM,0),-TIME(-TZDH,-TZDM,0)),"mmmm d")</f>
        <v>July 2</v>
      </c>
      <c r="D36" s="30" t="str">
        <f>TEXT(A36+IF(TZDH&gt;=0,TIME(TZDH,TZDM,0),-TIME(-TZDH,-TZDM,0)),"hh:mm")</f>
        <v>04:00</v>
      </c>
      <c r="E36" s="3"/>
      <c r="F36" s="32"/>
      <c r="G36" s="2"/>
      <c r="H36" s="63"/>
      <c r="L36" s="34"/>
      <c r="M36" s="6"/>
      <c r="N36" s="63"/>
      <c r="O36" s="114"/>
      <c r="P36" s="115"/>
      <c r="Q36" s="13"/>
      <c r="R36" s="39">
        <v>62</v>
      </c>
      <c r="T36" s="63"/>
    </row>
    <row r="37" spans="1:26" ht="15" x14ac:dyDescent="0.2">
      <c r="D37" s="2"/>
      <c r="E37" s="2"/>
      <c r="F37" s="32"/>
      <c r="G37" s="2"/>
      <c r="H37" s="63"/>
      <c r="L37" s="34"/>
      <c r="M37" s="2"/>
      <c r="N37" s="63"/>
      <c r="O37" s="114"/>
      <c r="P37" s="115"/>
      <c r="Q37" s="13"/>
      <c r="R37" s="3"/>
      <c r="T37" s="63"/>
    </row>
    <row r="38" spans="1:26" x14ac:dyDescent="0.2">
      <c r="F38" s="36"/>
      <c r="L38" s="34"/>
      <c r="O38" s="28"/>
      <c r="P38" s="29" t="s">
        <v>156</v>
      </c>
    </row>
    <row r="39" spans="1:26" ht="15" x14ac:dyDescent="0.2">
      <c r="B39" s="46" t="s">
        <v>54</v>
      </c>
      <c r="C39" s="114"/>
      <c r="D39" s="115"/>
      <c r="E39" s="13"/>
      <c r="F39" s="32">
        <v>55</v>
      </c>
      <c r="G39" s="2"/>
      <c r="H39" s="63"/>
      <c r="L39" s="34"/>
      <c r="M39" s="2"/>
      <c r="N39" s="55">
        <v>43292.791666666664</v>
      </c>
      <c r="O39" s="66" t="str">
        <f>TEXT(N39+IF(TZDH&gt;=0,TIME(TZDH,TZDM,0),-TIME(-TZDH,-TZDM,0)),"mmmm d")</f>
        <v>July 12</v>
      </c>
      <c r="P39" s="30" t="str">
        <f>TEXT(N39+IF(TZDH&gt;=0,TIME(TZDH,TZDM,0),-TIME(-TZDH,-TZDM,0)),"hh:mm")</f>
        <v>04:00</v>
      </c>
      <c r="Q39" s="2"/>
      <c r="R39" s="2"/>
      <c r="T39" s="63"/>
    </row>
    <row r="40" spans="1:26" ht="15" x14ac:dyDescent="0.2">
      <c r="B40" s="45" t="s">
        <v>55</v>
      </c>
      <c r="C40" s="114"/>
      <c r="D40" s="115"/>
      <c r="E40" s="13"/>
      <c r="F40" s="33"/>
      <c r="G40" s="2"/>
      <c r="H40" s="63"/>
      <c r="L40" s="34"/>
      <c r="M40" s="2"/>
      <c r="N40" s="63"/>
      <c r="O40" s="2"/>
      <c r="P40" s="2"/>
      <c r="Q40" s="2"/>
      <c r="R40" s="2"/>
      <c r="T40" s="63"/>
    </row>
    <row r="41" spans="1:26" x14ac:dyDescent="0.2">
      <c r="C41" s="28"/>
      <c r="D41" s="31" t="s">
        <v>149</v>
      </c>
      <c r="E41" s="3"/>
      <c r="F41" s="34"/>
      <c r="G41" s="2"/>
      <c r="H41" s="63"/>
      <c r="I41" s="2"/>
      <c r="J41" s="2"/>
      <c r="K41" s="2"/>
      <c r="L41" s="34"/>
      <c r="M41" s="2"/>
      <c r="N41" s="63"/>
      <c r="O41" s="2"/>
      <c r="P41" s="2"/>
      <c r="Q41" s="2"/>
      <c r="R41" s="2"/>
      <c r="T41" s="63"/>
    </row>
    <row r="42" spans="1:26" ht="15" x14ac:dyDescent="0.2">
      <c r="A42" s="55">
        <v>43284.625</v>
      </c>
      <c r="C42" s="65" t="str">
        <f>TEXT(A42+IF(TZDH&gt;=0,TIME(TZDH,TZDM,0),-TIME(-TZDH,-TZDM,0)),"mmmm d")</f>
        <v>July 4</v>
      </c>
      <c r="D42" s="30" t="str">
        <f>TEXT(A42+IF(TZDH&gt;=0,TIME(TZDH,TZDM,0),-TIME(-TZDH,-TZDM,0)),"hh:mm")</f>
        <v>00:00</v>
      </c>
      <c r="E42" s="3"/>
      <c r="F42" s="34"/>
      <c r="G42" s="9"/>
      <c r="H42" s="64"/>
      <c r="I42" s="114"/>
      <c r="J42" s="115"/>
      <c r="K42" s="13"/>
      <c r="L42" s="39">
        <v>59</v>
      </c>
      <c r="N42" s="64"/>
      <c r="T42" s="64"/>
    </row>
    <row r="43" spans="1:26" ht="15" x14ac:dyDescent="0.2">
      <c r="D43" s="2"/>
      <c r="E43" s="2"/>
      <c r="F43" s="34"/>
      <c r="G43" s="2"/>
      <c r="H43" s="63"/>
      <c r="I43" s="114"/>
      <c r="J43" s="115"/>
      <c r="K43" s="13"/>
      <c r="L43" s="3"/>
      <c r="N43" s="63"/>
      <c r="S43" s="2"/>
      <c r="T43" s="63"/>
    </row>
    <row r="44" spans="1:26" x14ac:dyDescent="0.2">
      <c r="F44" s="34"/>
      <c r="I44" s="28"/>
      <c r="J44" s="31" t="s">
        <v>154</v>
      </c>
      <c r="K44" s="2"/>
      <c r="L44" s="2"/>
      <c r="U44" s="116" t="s">
        <v>142</v>
      </c>
      <c r="V44" s="117"/>
      <c r="W44" s="117"/>
      <c r="X44" s="117"/>
      <c r="Y44" s="117"/>
      <c r="Z44" s="117"/>
    </row>
    <row r="45" spans="1:26" ht="15" x14ac:dyDescent="0.2">
      <c r="B45" s="48" t="s">
        <v>56</v>
      </c>
      <c r="C45" s="114"/>
      <c r="D45" s="115"/>
      <c r="E45" s="13"/>
      <c r="F45" s="35">
        <v>56</v>
      </c>
      <c r="G45" s="2"/>
      <c r="H45" s="55">
        <v>43288.625</v>
      </c>
      <c r="I45" s="66" t="str">
        <f>TEXT(H45+IF(TZDH&gt;=0,TIME(TZDH,TZDM,0),-TIME(-TZDH,-TZDM,0)),"mmmm d")</f>
        <v>July 8</v>
      </c>
      <c r="J45" s="30" t="str">
        <f>TEXT(H45+IF(TZDH&gt;=0,TIME(TZDH,TZDM,0),-TIME(-TZDH,-TZDM,0)),"hh:mm")</f>
        <v>00:00</v>
      </c>
      <c r="M45" s="2"/>
      <c r="N45" s="63"/>
      <c r="S45" s="2"/>
      <c r="T45" s="63"/>
      <c r="U45" s="117"/>
      <c r="V45" s="117"/>
      <c r="W45" s="117"/>
      <c r="X45" s="117"/>
      <c r="Y45" s="117"/>
      <c r="Z45" s="117"/>
    </row>
    <row r="46" spans="1:26" ht="15" x14ac:dyDescent="0.2">
      <c r="B46" s="47" t="s">
        <v>57</v>
      </c>
      <c r="C46" s="114"/>
      <c r="D46" s="115"/>
      <c r="E46" s="13"/>
      <c r="F46" s="2"/>
      <c r="G46" s="2"/>
      <c r="H46" s="63"/>
      <c r="M46" s="2"/>
      <c r="N46" s="63"/>
      <c r="S46" s="2"/>
      <c r="T46" s="63"/>
      <c r="U46" s="117"/>
      <c r="V46" s="117"/>
      <c r="W46" s="117"/>
      <c r="X46" s="117"/>
      <c r="Y46" s="117"/>
      <c r="Z46" s="117"/>
    </row>
    <row r="47" spans="1:26" x14ac:dyDescent="0.2">
      <c r="C47" s="28"/>
      <c r="D47" s="29" t="s">
        <v>150</v>
      </c>
      <c r="E47" s="3"/>
      <c r="U47" s="117"/>
      <c r="V47" s="117"/>
      <c r="W47" s="117"/>
      <c r="X47" s="117"/>
      <c r="Y47" s="117"/>
      <c r="Z47" s="117"/>
    </row>
    <row r="48" spans="1:26" x14ac:dyDescent="0.2">
      <c r="A48" s="55">
        <v>43284.791666666664</v>
      </c>
      <c r="C48" s="65" t="str">
        <f>TEXT(A48+IF(TZDH&gt;=0,TIME(TZDH,TZDM,0),-TIME(-TZDH,-TZDM,0)),"mmmm d")</f>
        <v>July 4</v>
      </c>
      <c r="D48" s="30" t="str">
        <f>TEXT(A48+IF(TZDH&gt;=0,TIME(TZDH,TZDM,0),-TIME(-TZDH,-TZDM,0)),"hh:mm")</f>
        <v>04:00</v>
      </c>
      <c r="U48" s="117"/>
      <c r="V48" s="117"/>
      <c r="W48" s="117"/>
      <c r="X48" s="117"/>
      <c r="Y48" s="117"/>
      <c r="Z48" s="117"/>
    </row>
  </sheetData>
  <mergeCells count="43">
    <mergeCell ref="O10:Q10"/>
    <mergeCell ref="U22:W22"/>
    <mergeCell ref="O22:Q22"/>
    <mergeCell ref="C46:D46"/>
    <mergeCell ref="C27:D27"/>
    <mergeCell ref="C28:D28"/>
    <mergeCell ref="C33:D33"/>
    <mergeCell ref="C34:D34"/>
    <mergeCell ref="C40:D40"/>
    <mergeCell ref="C45:D45"/>
    <mergeCell ref="C22:D22"/>
    <mergeCell ref="C10:D10"/>
    <mergeCell ref="C15:D15"/>
    <mergeCell ref="C16:D16"/>
    <mergeCell ref="C21:D21"/>
    <mergeCell ref="I42:J42"/>
    <mergeCell ref="C39:D39"/>
    <mergeCell ref="I18:J18"/>
    <mergeCell ref="C3:D3"/>
    <mergeCell ref="C4:D4"/>
    <mergeCell ref="C9:D9"/>
    <mergeCell ref="I4:K4"/>
    <mergeCell ref="I30:J30"/>
    <mergeCell ref="I31:J31"/>
    <mergeCell ref="I22:K22"/>
    <mergeCell ref="C1:D1"/>
    <mergeCell ref="I6:J6"/>
    <mergeCell ref="I7:J7"/>
    <mergeCell ref="O1:Z3"/>
    <mergeCell ref="W4:Z5"/>
    <mergeCell ref="U44:Z48"/>
    <mergeCell ref="Z24:Z25"/>
    <mergeCell ref="O24:P24"/>
    <mergeCell ref="O25:P25"/>
    <mergeCell ref="I24:K25"/>
    <mergeCell ref="U24:V24"/>
    <mergeCell ref="U25:V25"/>
    <mergeCell ref="I43:J43"/>
    <mergeCell ref="O12:P12"/>
    <mergeCell ref="O13:P13"/>
    <mergeCell ref="O36:P36"/>
    <mergeCell ref="O37:P37"/>
    <mergeCell ref="I19:J19"/>
  </mergeCells>
  <phoneticPr fontId="1" type="noConversion"/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85" orientation="landscape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Group Stage</vt:lpstr>
      <vt:lpstr>Knockout Stage</vt:lpstr>
      <vt:lpstr>'Group Stage'!Print_Area</vt:lpstr>
      <vt:lpstr>'Knockout Stage'!Print_Area</vt:lpstr>
      <vt:lpstr>TZ</vt:lpstr>
      <vt:lpstr>TZDH</vt:lpstr>
      <vt:lpstr>TZDM</vt:lpstr>
    </vt:vector>
  </TitlesOfParts>
  <Company>Rowan Walshaw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AusSportsBetting.com</dc:creator>
  <cp:lastModifiedBy>AusSportsBetting.com</cp:lastModifiedBy>
  <cp:lastPrinted>2018-05-24T00:22:01Z</cp:lastPrinted>
  <dcterms:created xsi:type="dcterms:W3CDTF">2010-06-09T10:10:56Z</dcterms:created>
  <dcterms:modified xsi:type="dcterms:W3CDTF">2018-05-24T00:25:35Z</dcterms:modified>
</cp:coreProperties>
</file>